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Aurelie.Aubry\Downloads\"/>
    </mc:Choice>
  </mc:AlternateContent>
  <xr:revisionPtr revIDLastSave="0" documentId="13_ncr:1_{D2345ED0-2964-47D2-AB99-F1C33F6FEC16}" xr6:coauthVersionLast="47" xr6:coauthVersionMax="47" xr10:uidLastSave="{00000000-0000-0000-0000-000000000000}"/>
  <bookViews>
    <workbookView xWindow="-28920" yWindow="1515" windowWidth="29040" windowHeight="15840" activeTab="1" xr2:uid="{1CB9144C-0452-4FAA-B993-7BB9F88DCA9E}"/>
  </bookViews>
  <sheets>
    <sheet name="Veuillez noter" sheetId="6" r:id="rId1"/>
    <sheet name="Synopsis" sheetId="7" r:id="rId2"/>
    <sheet name="Réalisation et résultat" sheetId="2" r:id="rId3"/>
    <sheet name="Documentation" sheetId="4" r:id="rId4"/>
    <sheet name="Présentation et entretien prof" sheetId="3" r:id="rId5"/>
    <sheet name="Récapitulation des notes" sheetId="5" r:id="rId6"/>
  </sheets>
  <definedNames>
    <definedName name="_xlnm.Print_Area" localSheetId="2">'Réalisation et résultat'!$A$1:$H$141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 l="1"/>
  <c r="G5" i="2"/>
  <c r="G41" i="4"/>
  <c r="H59" i="2" l="1"/>
  <c r="H53" i="2"/>
  <c r="H47" i="2"/>
  <c r="H41" i="2"/>
  <c r="H35" i="2"/>
  <c r="H29" i="2"/>
  <c r="H17" i="2"/>
  <c r="H11" i="2"/>
  <c r="H5" i="2"/>
  <c r="G59" i="2"/>
  <c r="H53" i="3" l="1"/>
  <c r="G53" i="3"/>
  <c r="H47" i="3"/>
  <c r="G47" i="3"/>
  <c r="H41" i="3"/>
  <c r="G41" i="3"/>
  <c r="H35" i="3"/>
  <c r="G35" i="3"/>
  <c r="H23" i="3"/>
  <c r="G23" i="3"/>
  <c r="G17" i="3"/>
  <c r="G11" i="3"/>
  <c r="H5" i="3"/>
  <c r="G28" i="3" s="1"/>
  <c r="G5" i="3"/>
  <c r="H35" i="4"/>
  <c r="G35" i="4"/>
  <c r="H29" i="4"/>
  <c r="G29" i="4"/>
  <c r="H23" i="4"/>
  <c r="G23" i="4"/>
  <c r="H17" i="4"/>
  <c r="G17" i="4"/>
  <c r="H11" i="4"/>
  <c r="G11" i="4"/>
  <c r="H5" i="4"/>
  <c r="G5" i="4"/>
  <c r="H100" i="2"/>
  <c r="G100" i="2"/>
  <c r="H94" i="2"/>
  <c r="G94" i="2"/>
  <c r="H88" i="2"/>
  <c r="G88" i="2"/>
  <c r="H82" i="2"/>
  <c r="G82" i="2"/>
  <c r="H76" i="2"/>
  <c r="G76" i="2"/>
  <c r="H70" i="2"/>
  <c r="G70" i="2"/>
  <c r="G53" i="2"/>
  <c r="G47" i="2"/>
  <c r="G41" i="2"/>
  <c r="G35" i="2"/>
  <c r="G29" i="2"/>
  <c r="H23" i="2"/>
  <c r="G64" i="2" s="1"/>
  <c r="G23" i="2"/>
  <c r="G17" i="2"/>
  <c r="G11" i="2"/>
  <c r="G111" i="2" s="1"/>
  <c r="O38" i="7"/>
  <c r="A38" i="7" s="1"/>
  <c r="M36" i="7" s="1"/>
  <c r="U38" i="7"/>
  <c r="Z38" i="7"/>
  <c r="AC50" i="7"/>
  <c r="G58" i="3" l="1"/>
  <c r="G63" i="3" s="1"/>
  <c r="D11" i="5" s="1"/>
  <c r="G106" i="2"/>
  <c r="G107" i="2"/>
  <c r="G29" i="3"/>
  <c r="G44" i="4"/>
  <c r="D9" i="5" s="1"/>
  <c r="G42" i="4"/>
  <c r="G65" i="2"/>
  <c r="G109" i="2" s="1"/>
  <c r="G59" i="3"/>
  <c r="G61" i="3" l="1"/>
  <c r="D13" i="5"/>
</calcChain>
</file>

<file path=xl/sharedStrings.xml><?xml version="1.0" encoding="utf-8"?>
<sst xmlns="http://schemas.openxmlformats.org/spreadsheetml/2006/main" count="412" uniqueCount="153">
  <si>
    <t>Introduction Evaluation du TPI Médiamatique selon l'orfo 2019</t>
  </si>
  <si>
    <t>Veuillez tenir compte des points suivants lors de la mise en place de la nouvelle évaluation des TPI selon l'orfo 2019 :</t>
  </si>
  <si>
    <t>- Les onglets suivants présentent les critères d'évaluation pour les TPI qui seront évalués selon l'orfo 2019.</t>
  </si>
  <si>
    <t>- Il est impératif de définir en plus, pour les compétences professionnelles, 3 critères spécifiquement adaptés à chaque TPI.</t>
  </si>
  <si>
    <t>- Veuillez respecter les pondérations par domaine (compétences professionnelles, gestion de projet/journal de travail, documentation et présentation/entretien professionnel). Celles-ci sont ancrées dans l'orfo.</t>
  </si>
  <si>
    <t>- Les différents critères d'évaluation sont notés par des niveaux de qualité sur une échelle de 0 à 3.</t>
  </si>
  <si>
    <t>Justification de l'attribution des points</t>
  </si>
  <si>
    <t>Niveau de qualité atteint</t>
  </si>
  <si>
    <t>Pondération</t>
  </si>
  <si>
    <t>Pondéré 
Points</t>
  </si>
  <si>
    <t>0-3 points</t>
  </si>
  <si>
    <t>Pondération prédéfinie. Ne pas adapter !</t>
  </si>
  <si>
    <t>Niveau de qualité atteint x Pondération</t>
  </si>
  <si>
    <t>Niveau de qualité 3</t>
  </si>
  <si>
    <t>Niveau de qualité 2</t>
  </si>
  <si>
    <t>Deux points sont remplis.</t>
  </si>
  <si>
    <t>Niveau de qualité  1</t>
  </si>
  <si>
    <t>Un point est rempli.</t>
  </si>
  <si>
    <t>Niveau de qualité 0</t>
  </si>
  <si>
    <t>Aucun point n'est rempli.</t>
  </si>
  <si>
    <t>Niveau de qualité 1</t>
  </si>
  <si>
    <t>Critère individuel 3</t>
  </si>
  <si>
    <t>Nombre de points possibles</t>
  </si>
  <si>
    <t>Nombre de points atteints</t>
  </si>
  <si>
    <t>Trois points sont remplis.</t>
  </si>
  <si>
    <t>Aucun ou un seul point est rempli</t>
  </si>
  <si>
    <t>Note du poste réalisation et résultat du travail</t>
  </si>
  <si>
    <t>Poste Documentation (20%)</t>
  </si>
  <si>
    <t>Note du poste Documentation</t>
  </si>
  <si>
    <t>Sur la base de l'évaluation des critères, une note comprise entre 1.0 et 6.0 est calculée pour la documentation. La note est arrondie aux demi-notes et aux notes entières (note de position).</t>
  </si>
  <si>
    <t>Poste Présentation et entretien professionnel (30%)</t>
  </si>
  <si>
    <t>Problématique / ensemble de thèmes 1</t>
  </si>
  <si>
    <t>La réponse à la problématique traite tous les aspects de manière différenciée et compétente. Toutes les affirmations sont étayées, si nécessaire, par des exemples ou des conclusions logiques. Les réponses sont techniquement compétentes et correctes. Le/la candidat(e) peut également donner des informations précises sur des détails.</t>
  </si>
  <si>
    <t>La réponse à la problématique laisse de côté un ou plusieurs aspects secondaires, ou un aspect central n'est pas suffisamment différencié. La plupart des affirmations sont - si nécessaire - étayées par des exemples ou des conclusions logiques. Le candidat donne généralement des réponses correctes et peut donner des informations précises sur des détails.</t>
  </si>
  <si>
    <t>La réponse à la problématique ne tient pas du tout compte d'un aspect central ou n'est pas suffisamment différenciée en ce qui concerne la majeure partie des aspects centraux. De nombreuses affirmations ne sont pas étayées par des exemples ou des conclusions logiques lorsque cela est nécessaire. Le/la candidat(e) donne souvent des réponses erronées ou imprécises.</t>
  </si>
  <si>
    <t>Le/la candidat(e) ne peut pas répondre correctement aux questions relatives à son travail professionnel.</t>
  </si>
  <si>
    <t>Problématique / ensemble de thèmes 2</t>
  </si>
  <si>
    <t>Problématique / ensemble de thèmes 3</t>
  </si>
  <si>
    <t>Problématique / ensemble de thèmes 4</t>
  </si>
  <si>
    <t>Note du poste Présentation et entretien professionnel</t>
  </si>
  <si>
    <t>Calcul de la note du TPI</t>
  </si>
  <si>
    <t>La note globale est obtenue à partir des trois notes de position. 
Celles-ci sont additionnées à la pondération et arrondies à la première décimale.</t>
  </si>
  <si>
    <t>Exemple de notes</t>
  </si>
  <si>
    <t>Note de poste pour la documentation</t>
  </si>
  <si>
    <t>Note de poste pour la présentation et l'entretien professionnel</t>
  </si>
  <si>
    <t>Note finale</t>
  </si>
  <si>
    <t>Une note pondérée comprise entre 1,0 et 6,0 est calculée sur la base de l'évaluation des critères relatifs aux compétences professionnelles et à la gestion de projet/au journal de travail. La note est arrondie à des demi-notes et à des notes entières (note de position).</t>
  </si>
  <si>
    <t>Évaluation de l'entretien professionnel</t>
  </si>
  <si>
    <t>Une note comprise entre 1.0 et 6.0 est calculée sur la base de l'évaluation des critères pour la présentation et l'entretien professionnel. La note est arrondie à la demi-note et à la note entière (note de position).</t>
  </si>
  <si>
    <t>Page 1</t>
  </si>
  <si>
    <t>Chef[fe] expert</t>
  </si>
  <si>
    <t>Co-Expert[e]</t>
  </si>
  <si>
    <t>Expert[e]</t>
  </si>
  <si>
    <t>Supérieur[e] direct
Responsable TPI</t>
  </si>
  <si>
    <t>Lieu
Date</t>
  </si>
  <si>
    <t>Signatures</t>
  </si>
  <si>
    <t>Remarques générales sur le TPI</t>
  </si>
  <si>
    <t>Somme des notes divisée par 6 
(arrondie à la décimale)</t>
  </si>
  <si>
    <t>Note TPI</t>
  </si>
  <si>
    <t>Présentation et entretien professionnel</t>
  </si>
  <si>
    <t>Documentation</t>
  </si>
  <si>
    <t>Réalisation et résultat du travail</t>
  </si>
  <si>
    <t>Note ajustée</t>
  </si>
  <si>
    <t>Supérieur[e] direct
Reponsable du TPI</t>
  </si>
  <si>
    <t>Evalué par (cocher la case)</t>
  </si>
  <si>
    <t>Synopsis des notes</t>
  </si>
  <si>
    <t>*) Durée en heures sans la présentation et sa préparation.</t>
  </si>
  <si>
    <t>Réception des documents par le chef[fe] expert</t>
  </si>
  <si>
    <t>Durée du TPI selon journal de travail</t>
  </si>
  <si>
    <t>Durée * du TPI selon cahier des charges</t>
  </si>
  <si>
    <t>Fin du TPI</t>
  </si>
  <si>
    <t>Début du TPI</t>
  </si>
  <si>
    <t>Planification du TPI</t>
  </si>
  <si>
    <t>Supérieur[e] direct 
Responsable du TPI</t>
  </si>
  <si>
    <t>Entreprise formatrice</t>
  </si>
  <si>
    <t xml:space="preserve">No.  </t>
  </si>
  <si>
    <t>Candidat[e]</t>
  </si>
  <si>
    <t>DCO c: Développement et mise en œuvre de mesures marketing et de communication</t>
  </si>
  <si>
    <t>Trois des cinq DCO+ DCO f
(cocher les DCO concernés)</t>
  </si>
  <si>
    <t>DCO b: Réalisation de contenus multimédias</t>
  </si>
  <si>
    <t>DCO a: Production de contenus multimédias numériques</t>
  </si>
  <si>
    <t>Compétences opérationnelles traitées</t>
  </si>
  <si>
    <t>Titre
TPI</t>
  </si>
  <si>
    <t>Informations sur le TPI</t>
  </si>
  <si>
    <t>Médiamaticien CFC</t>
  </si>
  <si>
    <t>Grille d'évaluation
Travail pratique individuel, TPI</t>
  </si>
  <si>
    <t>Médiamaticienne CFC</t>
  </si>
  <si>
    <t>x</t>
  </si>
  <si>
    <t>Critères pour l'évaluation des compétences professionnelles</t>
  </si>
  <si>
    <t>1) Les objectifs du TPI sont remplis conformément au cahier des charges.
2) Les objectifs sont atteints selon les normes actuelles et reflètent une bonne qualité.
3) L'examen des objectifs est effectué et documenté.
4) Les éventuels écarts sont justifiés.</t>
  </si>
  <si>
    <t>Aucun ou un seul point est rempli.</t>
  </si>
  <si>
    <t>Produit</t>
  </si>
  <si>
    <t xml:space="preserve">1) Le produit est réalisé dans les règles de l'art et selon les normes actuelles.
2) Les spécifications définies sont respectées.
3) Le produit présente une très haute qualité. </t>
  </si>
  <si>
    <t>1) Le produit ou le processus est fonctionnel et techniquement correct.
2) Le produit est adapté à la pratique. Il peut être utilisé sans correction.
3) Le produit offre une valeur ajoutée à l'entreprise.</t>
  </si>
  <si>
    <t xml:space="preserve"> Facteur d'enthousiasme</t>
  </si>
  <si>
    <t xml:space="preserve">Définition du groupe cible </t>
  </si>
  <si>
    <t>Conception de la documentation</t>
  </si>
  <si>
    <t>1) La conception graphique (mise en page, typographie et éléments interactifs) reflète les compétences professionnelles d'un(e) médiamaticien(ne). Les éventuelles directives CI/CD sont respectées conformément à l'accord de toutes les personnes concernées. 
2) Une grille de présentation avec des zones de texte et des titres uniformes est appliquée correctement et intégralement.
3) Les images, tableaux et illustrations sont utilisés à bon escient, correctement légendés et apportent une valeur ajoutée au contenu textuel. 
4) Différents types d’illustrations sont utilisés (par exemple croquis, maquettes, captures d'écran, photos issues de banques de photos, images de fond, tableaux, infographies, icônes, etc.)</t>
  </si>
  <si>
    <t>Assurance qualité</t>
  </si>
  <si>
    <t>1) Des critères mesurables et pertinents sont définis pour l'assurance qualité.
2) L'assurance qualité est effectuée au bon moment, avec les bonnes personnes et les outils de test appropriés, et elle est techniquement justifiée.
3) Les étapes nécessaires à l'assurance qualité sont décrites et documentées.</t>
  </si>
  <si>
    <t>Critère individuel 1</t>
  </si>
  <si>
    <t>Critère individuel 2</t>
  </si>
  <si>
    <t>X</t>
  </si>
  <si>
    <t>Critères pour l’évaluation de la gestion de projet et journal de travail</t>
  </si>
  <si>
    <t>Phases du projet</t>
  </si>
  <si>
    <t>1) La méthode de gestion de projet choisie est documentée et correctement appliquée.
2) Les phases/ensembles de tâches du projet sont visibles et cohérents dans le plan de projet.
3) Les phases/ensembles de tâches du projet et les activités peuvent être visualisés dans le temps.
4) Les activités au sein des phases sont correctement attribuées et décrites.</t>
  </si>
  <si>
    <t>Comparaison des objectifs et des résultats dans le plan de projet</t>
  </si>
  <si>
    <t>1) La comparaison entre l'objectif et la réalité est effectuée et se démarque visuellement.
2) Les étapes sont présentes, correctement définies et leur réalisation est documentée.
3) Les écarts sont consignés, argumentés et les mesures qui en découle sont décrites.</t>
  </si>
  <si>
    <t>Gestion des documents</t>
  </si>
  <si>
    <t>1) Un concept de sauvegarde judicieux et sûr existe et est appliqué.
2) Le concept de sauvegarde est décrit de manière compréhensible.
3) La structure des données et les noms des fichiers facilitent la poursuite éventuelle du projet par des tiers.</t>
  </si>
  <si>
    <t xml:space="preserve"> Journal de travail</t>
  </si>
  <si>
    <t>Problèmes et aides extérieures</t>
  </si>
  <si>
    <t>1) Les problèmes (d'organisation, de planification, de contenu) sont abordés de manière à trouver des solutions.
2) L'aide éventuelle de tiers (y compris la demande de feedback et l'assurance qualité par d'autres personnes) est documentée et justifiée dans le journal de travail.
3) Lors d’adaptations ou d’écarts nécessaires, les mesures prises sont présentées.</t>
  </si>
  <si>
    <t>Communication et accords</t>
  </si>
  <si>
    <t>1) Les règles, les directives et les accords sont respectés.
2) Les parties prenantes (par ex. le client) sont impliquées de manière appropriée et/ou informées de l'état d'avancement du projet.
3) La communication est adaptée aux destinataires et est planifiée à l'avance. 
4) Les communications importantes, les protocoles, les mails sont listés en annexe.</t>
  </si>
  <si>
    <t xml:space="preserve">Structure de la documentation </t>
  </si>
  <si>
    <t xml:space="preserve">1) Les sections suivantes sont présentes dans la documentation : Titre, table des matières, préface, situation initiale, objectifs, partie principale, conclusion, sources, liste des figures et des tableaux, annexes.
2) Le contenu suit un fil conducteur.
3) Tous les résultats finaux sont illustrés et/ou reliés de manière bien visible. </t>
  </si>
  <si>
    <t>Cadre juridique</t>
  </si>
  <si>
    <t>1) Le contenu est rédigé de manière compréhensible pour un professionnel.
2) Le contenu va droit au but.
3) Les termes spécifiques à l'entreprise ou les termes techniques particuliers sont expliqués de manière compréhensible.</t>
  </si>
  <si>
    <t>Intelligibilité</t>
  </si>
  <si>
    <t>Orthographe et grammaire de la documentation et du journal de travail</t>
  </si>
  <si>
    <t>Etapes de travail de la documentation</t>
  </si>
  <si>
    <t xml:space="preserve">Variantes de solutions et décisions </t>
  </si>
  <si>
    <t>1) Des variantes de solutions pour l'élaboration du produit sont décrites.
2) Les variantes de solutions sont logiques et raisonnables. 
3) Les décisions prises sont justifiées de manière compréhensible.</t>
  </si>
  <si>
    <t>Contenu</t>
  </si>
  <si>
    <t>1) Le contenu de la présentation est structuré de manière cohérente.
2) Les principaux aspects du travail sont décrits et font l'objet d'une réflexion.
3) Toutes les déclarations sont factuellement correctes et adaptées au public cible (professionnels). 
4) La présentation offre une valeur ajoutée et de nouvelles informations par rapport à la documentation.</t>
  </si>
  <si>
    <t>Général</t>
  </si>
  <si>
    <t>1) L'intérêt des auditeurs est éveillé dès début (bonne introduction).
2) Le produit est présenté et valorisé de manière convaincante. 
3) Le temps imparti (15-20 min.) est respecté.
4) La conclusion complète bien la présentation.</t>
  </si>
  <si>
    <t>Expression orale et présentation</t>
  </si>
  <si>
    <t>1) La présentation est aisée et sûre (discours libre, contact visuel, gestuelle, langage corporel).
2) Le discours est clair et le rythme approprié. Le volume sonore est adapté aux locaux. 
3) L’expression orale et les outils de présentation sont adaptés les uns aux autres et se complètent.</t>
  </si>
  <si>
    <t>Outils de présentation</t>
  </si>
  <si>
    <t>Critères pour l'évaluation de la documentation</t>
  </si>
  <si>
    <t>Critères pour l'évaluation de la présentation</t>
  </si>
  <si>
    <t>DCO f: Exécution de projets de faible ampleur</t>
  </si>
  <si>
    <t>DCO d: Collaboration dans l'administration de l'entreprise</t>
  </si>
  <si>
    <t>1) Les sections suivantes sont présentes dans le journal de travail : Travaux du jour, problèmes, solutions, aides extérieures, bilan personnel quotidien, tâches en suspens, temps (objectif/réalité) 
2) Le journal de travail est tenu quotidiennement et comparé aux objectifs journaliers.
3) Les horaires sont compréhensibles et saisis correctement. Les écarts et les totaux journaliers sont correctement indiqués.</t>
  </si>
  <si>
    <t>Fonctionnel et adapté à la pratique</t>
  </si>
  <si>
    <t>1) Le produit affiche une richesse d'idée dans le cadre du thème de projet donné.
2) Des méthodes de travail favorisant la créativité ont été appliquées et justifiées.
3) Le produit se distingue par des méthodes de mise en œuvre et/ou des caractéristiques particulières qui peuvent enthousiasmer le groupe cible.
4) Le produit exprime un bon engagement de la part du candidat.</t>
  </si>
  <si>
    <t xml:space="preserve">Objectifs </t>
  </si>
  <si>
    <t>1) Le journal de travail, l'introduction et la conclusion sont écrits à la première personne. Le reste de la documentation à la troisième personne passive. 
2) Le style linguistique est professionnel. 
3) La grammaire et l'orthographe dans la documentation et le journal de travail sont correctes.</t>
  </si>
  <si>
    <t>1) Les étapes de travail sont décrites de manière compréhensible.
2) Les démarches sont justifiées.
3) Il n'y a pas de lacunes ou de répétitions.</t>
  </si>
  <si>
    <t>1) La conception des supports de présentation reflète les compétences professionnelles.
2) Les textes, les chiffres et les tableaux de la présentation sont bien lisibles.
3) Les supports de présentation sont utilisés de manière techniquement correcte, en accord avec le temps donné et le sujet.
4) Les formulations dans les outils de présentation (grammaire / orthographe) sont correctes.</t>
  </si>
  <si>
    <t>1) Un groupe cible est décrit en termes démographiques, psychographiques, géographiques et comportementaux.
2) Chaque groupe cible est défini clairement à l’aide d’outils marketing.
3) Le groupe cible est déduit de manière compréhensible.
4) Le produit a été créé en tenant compte de la définition du groupe cible. Les déductions à ce sujet sont documentées.</t>
  </si>
  <si>
    <t>1) Les droits d'auteur et copyrights sont clarifiés et mentionnés.
2) Les éventuelles directives spécifiques à l'entreprise sont déclarées.
3) D'autres informations sur l'environnement juridique du travail (par exemple, les déclarations de consentement ou les licences) sont documentées.
4) Le candidat atteste de son autonomie dans le cadre du TPI.</t>
  </si>
  <si>
    <t>Nombre de points totaux</t>
  </si>
  <si>
    <t>Valable à partir du 27.11.2023</t>
  </si>
  <si>
    <t xml:space="preserve"> </t>
  </si>
  <si>
    <t>Note de poste pour la réalisation et le résultat du travail</t>
  </si>
  <si>
    <t>- Pour que la pondération dans la position "réalisation et résultat du travail" et "présentation et entretien professionnel" soit correcte, les pondérations de certains critères ont dû être adaptées.</t>
  </si>
  <si>
    <t>DCO e: Mise en œuvre de technologies de l'information et de la communication (ICT)</t>
  </si>
  <si>
    <t>Poste Réalisation et résultat du travail (50%)</t>
  </si>
  <si>
    <t>La réalisation de l'entretien professionnel peut varier d'un canton à l'autre. Soit certaines questions sont évaluées selon les niveaux de qualité mentionnés ci-dessous, soit ce sont des ensembles complets de questions que les experts évaluent selon ces niveaux. L'entretien professionnel doit laisser de la place pour :
- des questions de clarification
- des questions techniques spécifiques concernant le thème du TPI
- des questions/discussions plus approfondies qui ont un lien avec le thème du TPI, mais qui sortent un peu des sentiers battus.
Le catalogue des questions des expertes et experts font partie du procès-verbal.</t>
  </si>
  <si>
    <t xml:space="preserve">Points pondérés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</si>
</sst>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b/>
      <i/>
      <sz val="11"/>
      <name val="Calibri"/>
      <family val="2"/>
      <scheme val="minor"/>
    </font>
    <font>
      <b/>
      <i/>
      <sz val="11"/>
      <color theme="1"/>
      <name val="Calibri"/>
      <family val="2"/>
      <scheme val="minor"/>
    </font>
    <font>
      <b/>
      <sz val="12"/>
      <color theme="1"/>
      <name val="Calibri"/>
      <family val="2"/>
      <scheme val="minor"/>
    </font>
    <font>
      <i/>
      <sz val="11"/>
      <name val="Calibri"/>
      <family val="2"/>
      <scheme val="minor"/>
    </font>
    <font>
      <sz val="11"/>
      <color theme="1"/>
      <name val="Calibri"/>
      <family val="2"/>
    </font>
    <font>
      <b/>
      <sz val="14"/>
      <name val="Calibri"/>
      <family val="2"/>
    </font>
    <font>
      <sz val="14"/>
      <color theme="1"/>
      <name val="Calibri"/>
      <family val="2"/>
    </font>
    <font>
      <b/>
      <sz val="12"/>
      <color theme="1"/>
      <name val="Calibri"/>
      <family val="2"/>
    </font>
    <font>
      <b/>
      <sz val="11"/>
      <color theme="1"/>
      <name val="Calibri"/>
      <family val="2"/>
    </font>
    <font>
      <b/>
      <i/>
      <sz val="11"/>
      <name val="Calibri"/>
      <family val="2"/>
    </font>
    <font>
      <sz val="11"/>
      <name val="Calibri"/>
      <family val="2"/>
    </font>
    <font>
      <i/>
      <sz val="11"/>
      <name val="Calibri"/>
      <family val="2"/>
    </font>
    <font>
      <b/>
      <i/>
      <sz val="11"/>
      <color theme="1"/>
      <name val="Calibri"/>
      <family val="2"/>
    </font>
    <font>
      <b/>
      <sz val="11"/>
      <name val="Calibri"/>
      <family val="2"/>
    </font>
    <font>
      <i/>
      <sz val="8"/>
      <name val="Calibri"/>
      <family val="2"/>
    </font>
    <font>
      <b/>
      <i/>
      <sz val="8"/>
      <name val="Calibri"/>
      <family val="2"/>
    </font>
    <font>
      <b/>
      <sz val="14"/>
      <color theme="1"/>
      <name val="Calibri"/>
      <family val="2"/>
    </font>
    <font>
      <sz val="8"/>
      <name val="Calibri"/>
      <family val="2"/>
    </font>
    <font>
      <b/>
      <sz val="12"/>
      <color theme="1"/>
      <name val="Calibri (Textkörper)"/>
    </font>
    <font>
      <sz val="12"/>
      <color theme="1"/>
      <name val="Calibri (Textkörper)"/>
    </font>
    <font>
      <sz val="11"/>
      <color theme="1"/>
      <name val="Calibri"/>
      <family val="2"/>
      <scheme val="minor"/>
    </font>
    <font>
      <sz val="9"/>
      <color theme="1"/>
      <name val="Calibri"/>
      <family val="2"/>
    </font>
    <font>
      <sz val="8"/>
      <color theme="1"/>
      <name val="Calibri"/>
      <family val="2"/>
    </font>
    <font>
      <sz val="10"/>
      <color theme="1"/>
      <name val="Calibri"/>
      <family val="2"/>
    </font>
    <font>
      <sz val="11"/>
      <color theme="0"/>
      <name val="Calibri"/>
      <family val="2"/>
    </font>
    <font>
      <b/>
      <sz val="11"/>
      <color theme="0"/>
      <name val="Calibri"/>
      <family val="2"/>
    </font>
    <font>
      <b/>
      <sz val="10"/>
      <color rgb="FFFF0000"/>
      <name val="Calibri"/>
      <family val="2"/>
    </font>
    <font>
      <b/>
      <sz val="9"/>
      <color theme="1"/>
      <name val="Calibri"/>
      <family val="2"/>
    </font>
    <font>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EF2CB"/>
        <bgColor rgb="FFFEF2CB"/>
      </patternFill>
    </fill>
    <fill>
      <patternFill patternType="solid">
        <fgColor rgb="FFFFFF00"/>
        <bgColor rgb="FFFFFF00"/>
      </patternFill>
    </fill>
  </fills>
  <borders count="24">
    <border>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dotted">
        <color auto="1"/>
      </bottom>
      <diagonal/>
    </border>
    <border>
      <left/>
      <right/>
      <top style="dotted">
        <color auto="1"/>
      </top>
      <bottom/>
      <diagonal/>
    </border>
    <border>
      <left/>
      <right style="dotted">
        <color indexed="64"/>
      </right>
      <top/>
      <bottom style="dotted">
        <color auto="1"/>
      </bottom>
      <diagonal/>
    </border>
    <border>
      <left style="dotted">
        <color indexed="64"/>
      </left>
      <right style="dotted">
        <color indexed="64"/>
      </right>
      <top style="dotted">
        <color auto="1"/>
      </top>
      <bottom/>
      <diagonal/>
    </border>
    <border>
      <left style="dotted">
        <color indexed="64"/>
      </left>
      <right style="dotted">
        <color indexed="64"/>
      </right>
      <top/>
      <bottom/>
      <diagonal/>
    </border>
    <border>
      <left style="dotted">
        <color indexed="64"/>
      </left>
      <right style="dotted">
        <color indexed="64"/>
      </right>
      <top/>
      <bottom style="dotted">
        <color auto="1"/>
      </bottom>
      <diagonal/>
    </border>
    <border>
      <left style="medium">
        <color indexed="64"/>
      </left>
      <right style="medium">
        <color indexed="64"/>
      </right>
      <top style="medium">
        <color indexed="64"/>
      </top>
      <bottom style="medium">
        <color indexed="64"/>
      </bottom>
      <diagonal/>
    </border>
    <border>
      <left/>
      <right style="medium">
        <color indexed="64"/>
      </right>
      <top style="dotted">
        <color auto="1"/>
      </top>
      <bottom style="dotted">
        <color auto="1"/>
      </bottom>
      <diagonal/>
    </border>
    <border>
      <left/>
      <right/>
      <top style="thin">
        <color rgb="FF000000"/>
      </top>
      <bottom/>
      <diagonal/>
    </border>
    <border>
      <left/>
      <right/>
      <top/>
      <bottom style="thin">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style="hair">
        <color auto="1"/>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s>
  <cellStyleXfs count="2">
    <xf numFmtId="0" fontId="0" fillId="0" borderId="0"/>
    <xf numFmtId="0" fontId="25" fillId="0" borderId="0"/>
  </cellStyleXfs>
  <cellXfs count="246">
    <xf numFmtId="0" fontId="0" fillId="0" borderId="0" xfId="0"/>
    <xf numFmtId="0" fontId="1" fillId="0" borderId="0" xfId="0" applyFont="1"/>
    <xf numFmtId="0" fontId="3" fillId="0" borderId="0" xfId="0" applyFont="1"/>
    <xf numFmtId="0" fontId="0" fillId="0" borderId="0" xfId="0" applyAlignment="1">
      <alignment horizontal="center"/>
    </xf>
    <xf numFmtId="9" fontId="0" fillId="0" borderId="0" xfId="0" applyNumberFormat="1" applyAlignment="1" applyProtection="1">
      <alignment horizontal="center"/>
      <protection locked="0"/>
    </xf>
    <xf numFmtId="164" fontId="0" fillId="0" borderId="0" xfId="0" applyNumberFormat="1" applyAlignment="1">
      <alignment horizontal="center"/>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0" fillId="0" borderId="0" xfId="0" quotePrefix="1"/>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6" fillId="0" borderId="0" xfId="0" applyFont="1"/>
    <xf numFmtId="0" fontId="7" fillId="0" borderId="0" xfId="0" applyFont="1"/>
    <xf numFmtId="0" fontId="5" fillId="2" borderId="1" xfId="0" applyFont="1" applyFill="1" applyBorder="1" applyAlignment="1">
      <alignment horizontal="left" vertical="center" wrapText="1"/>
    </xf>
    <xf numFmtId="0" fontId="0" fillId="0" borderId="0" xfId="0" applyAlignment="1">
      <alignment vertical="top" wrapText="1"/>
    </xf>
    <xf numFmtId="0" fontId="2" fillId="0" borderId="0" xfId="0" applyFont="1"/>
    <xf numFmtId="0" fontId="2" fillId="0" borderId="0" xfId="0" applyFont="1" applyAlignment="1">
      <alignment horizontal="center" vertical="top" wrapText="1"/>
    </xf>
    <xf numFmtId="0" fontId="10" fillId="0" borderId="0" xfId="0" applyFont="1" applyAlignment="1">
      <alignment horizontal="left" vertical="center"/>
    </xf>
    <xf numFmtId="0" fontId="9" fillId="0" borderId="0" xfId="0" applyFont="1"/>
    <xf numFmtId="0" fontId="9" fillId="0" borderId="0" xfId="0" applyFont="1" applyAlignment="1">
      <alignment horizontal="center"/>
    </xf>
    <xf numFmtId="0" fontId="11" fillId="0" borderId="0" xfId="0" applyFont="1"/>
    <xf numFmtId="0" fontId="11" fillId="0" borderId="0" xfId="0" applyFont="1" applyAlignment="1">
      <alignment horizontal="center"/>
    </xf>
    <xf numFmtId="0" fontId="13" fillId="0" borderId="0" xfId="0" applyFont="1"/>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top" wrapText="1"/>
    </xf>
    <xf numFmtId="0" fontId="16" fillId="0" borderId="1" xfId="0" applyFont="1" applyBorder="1" applyAlignment="1">
      <alignment horizontal="center" vertical="center" wrapText="1"/>
    </xf>
    <xf numFmtId="0" fontId="17" fillId="0" borderId="0" xfId="0" applyFont="1"/>
    <xf numFmtId="0" fontId="9" fillId="0" borderId="1"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top" wrapText="1"/>
    </xf>
    <xf numFmtId="0" fontId="14" fillId="0" borderId="0" xfId="0" applyFont="1" applyAlignment="1">
      <alignment horizontal="left" vertical="center" wrapText="1"/>
    </xf>
    <xf numFmtId="0" fontId="14" fillId="2" borderId="1"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5" fillId="0" borderId="0" xfId="0" applyFont="1"/>
    <xf numFmtId="0" fontId="15" fillId="0" borderId="0" xfId="0" applyFont="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2" xfId="0" applyFont="1" applyBorder="1" applyAlignment="1">
      <alignment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8" fillId="0" borderId="2" xfId="0" applyFont="1" applyBorder="1" applyAlignment="1">
      <alignment vertical="center" wrapText="1"/>
    </xf>
    <xf numFmtId="0" fontId="18" fillId="5" borderId="1" xfId="0" applyFont="1" applyFill="1" applyBorder="1" applyAlignment="1">
      <alignment horizontal="center" vertical="center" wrapText="1"/>
    </xf>
    <xf numFmtId="0" fontId="13" fillId="0" borderId="0" xfId="0" applyFont="1" applyAlignment="1">
      <alignment horizontal="center"/>
    </xf>
    <xf numFmtId="0" fontId="21" fillId="0" borderId="0" xfId="0" applyFont="1" applyAlignment="1">
      <alignment horizontal="center"/>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5" fillId="4" borderId="1" xfId="0" applyFont="1" applyFill="1" applyBorder="1" applyAlignment="1">
      <alignment horizontal="center" vertical="center" wrapText="1"/>
    </xf>
    <xf numFmtId="0" fontId="12" fillId="6" borderId="0" xfId="0" applyFont="1" applyFill="1" applyAlignment="1">
      <alignment vertical="center"/>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0" fontId="0" fillId="6" borderId="0" xfId="0" applyFill="1"/>
    <xf numFmtId="0" fontId="18" fillId="5" borderId="1"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18" fillId="0" borderId="4" xfId="0" applyFont="1" applyBorder="1" applyAlignment="1">
      <alignment vertical="center" wrapText="1"/>
    </xf>
    <xf numFmtId="0" fontId="4" fillId="0" borderId="1" xfId="0" applyFont="1" applyBorder="1" applyAlignment="1">
      <alignment vertical="center" wrapText="1"/>
    </xf>
    <xf numFmtId="0" fontId="2" fillId="0" borderId="3"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0" fillId="6" borderId="0" xfId="0" applyFill="1" applyAlignment="1">
      <alignment horizontal="center"/>
    </xf>
    <xf numFmtId="0" fontId="1" fillId="5" borderId="0" xfId="0" applyFont="1" applyFill="1"/>
    <xf numFmtId="0" fontId="0" fillId="5" borderId="0" xfId="0" applyFill="1" applyAlignment="1">
      <alignment horizontal="center"/>
    </xf>
    <xf numFmtId="0" fontId="0" fillId="5" borderId="0" xfId="0" applyFill="1"/>
    <xf numFmtId="0" fontId="1" fillId="5" borderId="9" xfId="0" applyFont="1" applyFill="1" applyBorder="1" applyAlignment="1">
      <alignment horizontal="center"/>
    </xf>
    <xf numFmtId="0" fontId="18"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8" fillId="5" borderId="1" xfId="0" applyFont="1" applyFill="1" applyBorder="1" applyAlignment="1">
      <alignment horizontal="left" vertical="center"/>
    </xf>
    <xf numFmtId="0" fontId="18" fillId="5" borderId="10" xfId="0" applyFont="1" applyFill="1" applyBorder="1" applyAlignment="1">
      <alignment horizontal="left" vertical="center" wrapText="1"/>
    </xf>
    <xf numFmtId="0" fontId="18" fillId="5" borderId="9" xfId="0" applyFont="1" applyFill="1" applyBorder="1" applyAlignment="1">
      <alignment horizontal="center" vertical="center" wrapText="1"/>
    </xf>
    <xf numFmtId="0" fontId="9" fillId="0" borderId="0" xfId="0" applyFont="1" applyAlignment="1">
      <alignment horizontal="center" wrapText="1"/>
    </xf>
    <xf numFmtId="0" fontId="2" fillId="0" borderId="0" xfId="0" applyFont="1" applyAlignment="1">
      <alignment vertical="top" wrapText="1"/>
    </xf>
    <xf numFmtId="0" fontId="0" fillId="0" borderId="0" xfId="0" applyAlignment="1">
      <alignment wrapText="1"/>
    </xf>
    <xf numFmtId="0" fontId="25" fillId="0" borderId="0" xfId="1"/>
    <xf numFmtId="0" fontId="26" fillId="0" borderId="0" xfId="1" applyFont="1"/>
    <xf numFmtId="0" fontId="26" fillId="0" borderId="0" xfId="1" applyFont="1" applyAlignment="1">
      <alignment horizontal="center" vertical="center"/>
    </xf>
    <xf numFmtId="2" fontId="26" fillId="0" borderId="0" xfId="1" applyNumberFormat="1" applyFont="1"/>
    <xf numFmtId="0" fontId="9" fillId="0" borderId="0" xfId="1" applyFont="1" applyAlignment="1">
      <alignment horizontal="center" vertical="center"/>
    </xf>
    <xf numFmtId="2" fontId="9" fillId="0" borderId="0" xfId="1" applyNumberFormat="1" applyFont="1"/>
    <xf numFmtId="2" fontId="27" fillId="0" borderId="0" xfId="1" applyNumberFormat="1" applyFont="1"/>
    <xf numFmtId="0" fontId="27" fillId="0" borderId="0" xfId="1" applyFont="1"/>
    <xf numFmtId="0" fontId="9" fillId="0" borderId="0" xfId="1" applyFont="1" applyAlignment="1">
      <alignment horizontal="left" vertical="center"/>
    </xf>
    <xf numFmtId="0" fontId="26" fillId="0" borderId="12" xfId="1" applyFont="1" applyBorder="1" applyAlignment="1">
      <alignment horizontal="left" vertical="center" wrapText="1"/>
    </xf>
    <xf numFmtId="0" fontId="9" fillId="0" borderId="12" xfId="1" applyFont="1" applyBorder="1"/>
    <xf numFmtId="0" fontId="28" fillId="0" borderId="0" xfId="1" applyFont="1" applyAlignment="1">
      <alignment horizontal="left" vertical="center"/>
    </xf>
    <xf numFmtId="0" fontId="13" fillId="0" borderId="0" xfId="1" applyFont="1" applyAlignment="1">
      <alignment horizontal="left" vertical="center"/>
    </xf>
    <xf numFmtId="0" fontId="13" fillId="0" borderId="0" xfId="1" applyFont="1" applyAlignment="1">
      <alignment horizontal="center" vertical="center"/>
    </xf>
    <xf numFmtId="0" fontId="28" fillId="0" borderId="0" xfId="1" applyFont="1" applyAlignment="1">
      <alignment horizontal="center" vertical="center"/>
    </xf>
    <xf numFmtId="0" fontId="26" fillId="0" borderId="0" xfId="1" applyFont="1" applyAlignment="1">
      <alignment horizontal="left"/>
    </xf>
    <xf numFmtId="0" fontId="26" fillId="8" borderId="0" xfId="1" applyFont="1" applyFill="1"/>
    <xf numFmtId="0" fontId="9" fillId="8" borderId="0" xfId="1" applyFont="1" applyFill="1"/>
    <xf numFmtId="0" fontId="26" fillId="0" borderId="0" xfId="1" applyFont="1" applyAlignment="1">
      <alignment horizontal="left" vertical="center" wrapText="1"/>
    </xf>
    <xf numFmtId="164" fontId="26" fillId="0" borderId="0" xfId="1" applyNumberFormat="1" applyFont="1"/>
    <xf numFmtId="164" fontId="9" fillId="8" borderId="0" xfId="1" applyNumberFormat="1" applyFont="1" applyFill="1"/>
    <xf numFmtId="9" fontId="28" fillId="0" borderId="0" xfId="1" applyNumberFormat="1" applyFont="1" applyAlignment="1">
      <alignment horizontal="left" vertical="center"/>
    </xf>
    <xf numFmtId="164" fontId="13" fillId="0" borderId="0" xfId="1" applyNumberFormat="1" applyFont="1" applyAlignment="1">
      <alignment horizontal="left" vertical="center"/>
    </xf>
    <xf numFmtId="164" fontId="13" fillId="0" borderId="0" xfId="1" applyNumberFormat="1" applyFont="1" applyAlignment="1">
      <alignment horizontal="center" vertical="center"/>
    </xf>
    <xf numFmtId="164" fontId="28" fillId="0" borderId="0" xfId="1" applyNumberFormat="1" applyFont="1" applyAlignment="1">
      <alignment horizontal="center" vertical="center"/>
    </xf>
    <xf numFmtId="0" fontId="26" fillId="0" borderId="0" xfId="1" applyFont="1" applyAlignment="1">
      <alignment horizontal="left" vertical="center"/>
    </xf>
    <xf numFmtId="0" fontId="29" fillId="0" borderId="0" xfId="1" applyFont="1"/>
    <xf numFmtId="0" fontId="30" fillId="0" borderId="0" xfId="1" applyFont="1" applyAlignment="1">
      <alignment horizontal="center" vertical="center"/>
    </xf>
    <xf numFmtId="0" fontId="26" fillId="0" borderId="11" xfId="1" applyFont="1" applyBorder="1" applyAlignment="1">
      <alignment horizontal="left" vertical="center"/>
    </xf>
    <xf numFmtId="14" fontId="9" fillId="0" borderId="0" xfId="1" applyNumberFormat="1" applyFont="1" applyAlignment="1">
      <alignment horizontal="center" vertical="center"/>
    </xf>
    <xf numFmtId="0" fontId="26" fillId="0" borderId="0" xfId="1" applyFont="1" applyAlignment="1">
      <alignment horizontal="center" vertical="center" wrapText="1"/>
    </xf>
    <xf numFmtId="0" fontId="26" fillId="0" borderId="0" xfId="1" applyFont="1" applyAlignment="1">
      <alignment wrapText="1"/>
    </xf>
    <xf numFmtId="0" fontId="32" fillId="0" borderId="0" xfId="1" applyFont="1" applyAlignment="1">
      <alignment horizontal="center" vertical="center"/>
    </xf>
    <xf numFmtId="2" fontId="26" fillId="0" borderId="0" xfId="1" applyNumberFormat="1" applyFont="1" applyAlignment="1">
      <alignment horizontal="right" vertical="center"/>
    </xf>
    <xf numFmtId="2" fontId="26" fillId="0" borderId="11" xfId="1" applyNumberFormat="1" applyFont="1" applyBorder="1"/>
    <xf numFmtId="0" fontId="26" fillId="0" borderId="11" xfId="1" applyFont="1" applyBorder="1"/>
    <xf numFmtId="0" fontId="12" fillId="0" borderId="11" xfId="1" applyFont="1" applyBorder="1" applyAlignment="1">
      <alignment horizontal="center" vertical="center" wrapText="1"/>
    </xf>
    <xf numFmtId="0" fontId="26" fillId="0" borderId="11" xfId="1" applyFont="1" applyBorder="1" applyAlignment="1">
      <alignment vertical="top"/>
    </xf>
    <xf numFmtId="0" fontId="26" fillId="0" borderId="0" xfId="1" applyFont="1" applyAlignment="1">
      <alignment vertical="top"/>
    </xf>
    <xf numFmtId="0" fontId="26" fillId="0" borderId="0" xfId="1" applyFont="1" applyAlignment="1">
      <alignment vertical="center"/>
    </xf>
    <xf numFmtId="0" fontId="0" fillId="0" borderId="0" xfId="0" quotePrefix="1" applyAlignment="1">
      <alignment wrapText="1"/>
    </xf>
    <xf numFmtId="0" fontId="2" fillId="0" borderId="0" xfId="0" quotePrefix="1" applyFont="1" applyAlignment="1">
      <alignment wrapText="1"/>
    </xf>
    <xf numFmtId="0" fontId="2" fillId="0" borderId="0" xfId="0" applyFont="1" applyAlignment="1">
      <alignment horizontal="left" vertical="center" wrapText="1"/>
    </xf>
    <xf numFmtId="0" fontId="14" fillId="0" borderId="0" xfId="0" applyFont="1" applyAlignment="1">
      <alignment vertical="center" wrapText="1"/>
    </xf>
    <xf numFmtId="0" fontId="16" fillId="0" borderId="0" xfId="0" applyFont="1" applyAlignment="1">
      <alignment horizontal="center" vertical="center" wrapText="1"/>
    </xf>
    <xf numFmtId="0" fontId="1" fillId="0" borderId="0" xfId="0" applyFont="1" applyAlignment="1">
      <alignment wrapText="1"/>
    </xf>
    <xf numFmtId="0" fontId="7" fillId="6" borderId="0" xfId="0" applyFont="1" applyFill="1" applyAlignment="1">
      <alignment horizontal="left" vertical="center"/>
    </xf>
    <xf numFmtId="0" fontId="2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5" fillId="3"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3" xfId="0" applyFont="1" applyBorder="1" applyAlignment="1" applyProtection="1">
      <alignment horizontal="left" vertical="top" wrapText="1"/>
      <protection locked="0"/>
    </xf>
    <xf numFmtId="0" fontId="16" fillId="3"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4" fillId="0" borderId="1" xfId="0" applyFont="1" applyBorder="1" applyAlignment="1" applyProtection="1">
      <alignment vertical="center" wrapText="1"/>
      <protection locked="0"/>
    </xf>
    <xf numFmtId="0" fontId="16" fillId="0" borderId="1" xfId="0" applyFont="1" applyBorder="1" applyAlignment="1" applyProtection="1">
      <alignment horizontal="center" vertical="center" wrapText="1"/>
      <protection locked="0"/>
    </xf>
    <xf numFmtId="0" fontId="15" fillId="0" borderId="0" xfId="0" applyFont="1" applyAlignment="1">
      <alignment vertical="center" wrapText="1"/>
    </xf>
    <xf numFmtId="0" fontId="18" fillId="0" borderId="2" xfId="0" applyFont="1" applyBorder="1" applyAlignment="1" applyProtection="1">
      <alignment vertical="center" wrapText="1"/>
      <protection locked="0"/>
    </xf>
    <xf numFmtId="0" fontId="15" fillId="0" borderId="1" xfId="0" applyFont="1" applyBorder="1" applyAlignment="1" applyProtection="1">
      <alignment horizontal="left" vertical="center" wrapText="1"/>
      <protection locked="0"/>
    </xf>
    <xf numFmtId="0" fontId="15" fillId="0" borderId="2" xfId="0" applyFont="1" applyBorder="1" applyAlignment="1" applyProtection="1">
      <alignment vertical="center" wrapText="1"/>
      <protection locked="0"/>
    </xf>
    <xf numFmtId="0" fontId="15" fillId="0" borderId="3"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 xfId="0" applyFont="1" applyBorder="1" applyAlignment="1" applyProtection="1">
      <alignment horizontal="left" vertical="top" wrapText="1"/>
      <protection locked="0"/>
    </xf>
    <xf numFmtId="0" fontId="5" fillId="0" borderId="1" xfId="0" applyFont="1" applyBorder="1" applyAlignment="1">
      <alignment vertical="center" wrapText="1"/>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2" fillId="0" borderId="1" xfId="0" applyFont="1" applyBorder="1" applyAlignment="1" applyProtection="1">
      <alignment vertical="center" wrapText="1"/>
      <protection locked="0"/>
    </xf>
    <xf numFmtId="0" fontId="5" fillId="0" borderId="1" xfId="0" applyFont="1" applyBorder="1" applyAlignment="1">
      <alignment horizontal="left" vertical="center" wrapText="1"/>
    </xf>
    <xf numFmtId="0" fontId="4" fillId="0" borderId="0" xfId="0" applyFont="1" applyAlignment="1">
      <alignment vertical="top" wrapText="1"/>
    </xf>
    <xf numFmtId="0" fontId="5" fillId="0" borderId="0" xfId="0" applyFont="1" applyAlignment="1">
      <alignment vertical="top"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left" vertical="top" wrapText="1"/>
      <protection locked="0"/>
    </xf>
    <xf numFmtId="0" fontId="2" fillId="0" borderId="3" xfId="0" applyFont="1" applyBorder="1" applyAlignment="1">
      <alignment horizontal="center" vertical="center" wrapText="1"/>
    </xf>
    <xf numFmtId="0" fontId="2" fillId="0" borderId="4" xfId="0" applyFont="1" applyBorder="1" applyAlignment="1">
      <alignment vertical="top" wrapText="1"/>
    </xf>
    <xf numFmtId="0" fontId="23" fillId="6" borderId="0" xfId="0" applyFont="1" applyFill="1" applyAlignment="1">
      <alignment vertical="center"/>
    </xf>
    <xf numFmtId="0" fontId="24" fillId="6" borderId="0" xfId="0" applyFont="1" applyFill="1" applyAlignment="1">
      <alignment vertical="center"/>
    </xf>
    <xf numFmtId="0" fontId="0" fillId="0" borderId="0" xfId="0" applyAlignment="1" applyProtection="1">
      <alignment horizontal="left" vertical="top" wrapText="1"/>
      <protection locked="0"/>
    </xf>
    <xf numFmtId="0" fontId="15" fillId="0" borderId="1" xfId="0" applyFont="1" applyBorder="1" applyAlignment="1" applyProtection="1">
      <alignment vertical="center" wrapText="1"/>
      <protection locked="0"/>
    </xf>
    <xf numFmtId="0" fontId="15" fillId="0" borderId="1" xfId="0" applyFont="1" applyBorder="1" applyAlignment="1" applyProtection="1">
      <alignment vertical="top" wrapText="1"/>
      <protection locked="0"/>
    </xf>
    <xf numFmtId="0" fontId="15" fillId="0" borderId="0" xfId="0" applyFont="1" applyAlignment="1" applyProtection="1">
      <alignment vertical="top" wrapText="1"/>
      <protection locked="0"/>
    </xf>
    <xf numFmtId="0" fontId="15" fillId="0" borderId="2" xfId="0" applyFont="1" applyBorder="1" applyAlignment="1">
      <alignment vertical="top" wrapText="1"/>
    </xf>
    <xf numFmtId="0" fontId="27" fillId="0" borderId="0" xfId="1" applyFont="1" applyAlignment="1">
      <alignment horizontal="right" vertical="top"/>
    </xf>
    <xf numFmtId="0" fontId="25" fillId="0" borderId="0" xfId="1"/>
    <xf numFmtId="0" fontId="26" fillId="0" borderId="20" xfId="1" applyFont="1" applyBorder="1" applyAlignment="1">
      <alignment horizontal="left" vertical="center" wrapText="1"/>
    </xf>
    <xf numFmtId="0" fontId="26" fillId="0" borderId="0" xfId="1" applyFont="1" applyAlignment="1">
      <alignment horizontal="left" vertical="center" wrapText="1"/>
    </xf>
    <xf numFmtId="0" fontId="26" fillId="0" borderId="12" xfId="1" applyFont="1" applyBorder="1" applyAlignment="1">
      <alignment horizontal="left" vertical="center" wrapText="1"/>
    </xf>
    <xf numFmtId="0" fontId="15" fillId="0" borderId="12" xfId="1" applyFont="1" applyBorder="1"/>
    <xf numFmtId="9" fontId="9" fillId="0" borderId="16" xfId="1" applyNumberFormat="1" applyFont="1" applyBorder="1" applyAlignment="1">
      <alignment horizontal="center" vertical="center"/>
    </xf>
    <xf numFmtId="0" fontId="15" fillId="0" borderId="15" xfId="1" applyFont="1" applyBorder="1"/>
    <xf numFmtId="0" fontId="28" fillId="0" borderId="0" xfId="1" applyFont="1" applyAlignment="1">
      <alignment horizontal="left" vertical="center"/>
    </xf>
    <xf numFmtId="0" fontId="9" fillId="0" borderId="0" xfId="1" applyFont="1" applyAlignment="1">
      <alignment horizontal="center" vertical="center"/>
    </xf>
    <xf numFmtId="0" fontId="15" fillId="0" borderId="17" xfId="1" applyFont="1" applyBorder="1"/>
    <xf numFmtId="0" fontId="31" fillId="0" borderId="0" xfId="1" applyFont="1" applyAlignment="1">
      <alignment horizontal="center" vertical="center"/>
    </xf>
    <xf numFmtId="0" fontId="27" fillId="0" borderId="0" xfId="1" applyFont="1" applyAlignment="1">
      <alignment horizontal="left" vertical="center" wrapText="1"/>
    </xf>
    <xf numFmtId="0" fontId="26" fillId="0" borderId="12" xfId="1" applyFont="1" applyBorder="1" applyAlignment="1">
      <alignment horizontal="center" vertical="center"/>
    </xf>
    <xf numFmtId="0" fontId="26" fillId="0" borderId="12" xfId="1" applyFont="1" applyBorder="1" applyAlignment="1">
      <alignment horizontal="center" vertical="center" wrapText="1"/>
    </xf>
    <xf numFmtId="0" fontId="26" fillId="0" borderId="0" xfId="1" applyFont="1" applyAlignment="1">
      <alignment horizontal="center" vertical="center" wrapText="1"/>
    </xf>
    <xf numFmtId="0" fontId="27" fillId="0" borderId="0" xfId="1" applyFont="1" applyAlignment="1">
      <alignment horizontal="left" vertical="top" wrapText="1"/>
    </xf>
    <xf numFmtId="0" fontId="26" fillId="0" borderId="0" xfId="1" applyFont="1" applyAlignment="1">
      <alignment horizontal="right" vertical="center" wrapText="1"/>
    </xf>
    <xf numFmtId="0" fontId="12" fillId="0" borderId="0" xfId="1" applyFont="1" applyAlignment="1">
      <alignment horizontal="center" vertical="center" wrapText="1"/>
    </xf>
    <xf numFmtId="0" fontId="26" fillId="0" borderId="0" xfId="1" applyFont="1" applyAlignment="1">
      <alignment horizontal="left" vertical="top" wrapText="1"/>
    </xf>
    <xf numFmtId="0" fontId="9" fillId="3" borderId="6" xfId="0" applyFont="1" applyFill="1" applyBorder="1" applyAlignment="1" applyProtection="1">
      <alignment horizontal="left" vertical="top" wrapText="1"/>
      <protection locked="0"/>
    </xf>
    <xf numFmtId="0" fontId="9" fillId="3" borderId="7"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33" fillId="0" borderId="1" xfId="0" applyFont="1" applyBorder="1" applyAlignment="1">
      <alignment vertical="center" wrapText="1"/>
    </xf>
    <xf numFmtId="0" fontId="7" fillId="6" borderId="0" xfId="0" applyFont="1" applyFill="1" applyAlignment="1">
      <alignment horizontal="left" vertical="center"/>
    </xf>
    <xf numFmtId="0" fontId="16" fillId="0" borderId="3" xfId="0" applyFont="1" applyBorder="1" applyAlignment="1">
      <alignment horizontal="left" vertical="center" wrapText="1"/>
    </xf>
    <xf numFmtId="0" fontId="8" fillId="0" borderId="0" xfId="0" applyFont="1" applyAlignment="1">
      <alignment horizontal="left" vertical="center" wrapText="1"/>
    </xf>
    <xf numFmtId="0" fontId="9" fillId="7" borderId="16" xfId="1" applyFont="1" applyFill="1" applyBorder="1" applyAlignment="1" applyProtection="1">
      <alignment horizontal="left" vertical="center"/>
      <protection locked="0"/>
    </xf>
    <xf numFmtId="0" fontId="15" fillId="0" borderId="19" xfId="1" applyFont="1" applyBorder="1" applyProtection="1">
      <protection locked="0"/>
    </xf>
    <xf numFmtId="0" fontId="15" fillId="0" borderId="15" xfId="1" applyFont="1" applyBorder="1" applyProtection="1">
      <protection locked="0"/>
    </xf>
    <xf numFmtId="0" fontId="28" fillId="7" borderId="18" xfId="1" applyFont="1" applyFill="1" applyBorder="1" applyAlignment="1" applyProtection="1">
      <alignment horizontal="center" vertical="center" wrapText="1"/>
      <protection locked="0"/>
    </xf>
    <xf numFmtId="0" fontId="28" fillId="0" borderId="0" xfId="1" applyFont="1" applyAlignment="1" applyProtection="1">
      <alignment horizontal="left" vertical="center" wrapText="1"/>
      <protection locked="0"/>
    </xf>
    <xf numFmtId="0" fontId="28" fillId="0" borderId="0" xfId="1" applyFont="1" applyAlignment="1" applyProtection="1">
      <alignment horizontal="center" vertical="center" wrapText="1"/>
      <protection locked="0"/>
    </xf>
    <xf numFmtId="0" fontId="9" fillId="7" borderId="16" xfId="1" applyFont="1" applyFill="1" applyBorder="1" applyAlignment="1" applyProtection="1">
      <alignment horizontal="center" vertical="center"/>
      <protection locked="0"/>
    </xf>
    <xf numFmtId="14" fontId="9" fillId="7" borderId="16" xfId="1" applyNumberFormat="1" applyFont="1" applyFill="1" applyBorder="1" applyAlignment="1" applyProtection="1">
      <alignment horizontal="center" vertical="center"/>
      <protection locked="0"/>
    </xf>
    <xf numFmtId="0" fontId="9" fillId="7" borderId="18" xfId="1" applyFont="1" applyFill="1" applyBorder="1" applyAlignment="1" applyProtection="1">
      <alignment horizontal="center" vertical="center"/>
      <protection locked="0"/>
    </xf>
    <xf numFmtId="0" fontId="9" fillId="7" borderId="0" xfId="1" applyFont="1" applyFill="1" applyAlignment="1" applyProtection="1">
      <alignment horizontal="left" vertical="top" wrapText="1"/>
      <protection locked="0"/>
    </xf>
    <xf numFmtId="0" fontId="15" fillId="0" borderId="0" xfId="1" applyFont="1" applyProtection="1">
      <protection locked="0"/>
    </xf>
    <xf numFmtId="0" fontId="25" fillId="0" borderId="0" xfId="1" applyProtection="1">
      <protection locked="0"/>
    </xf>
    <xf numFmtId="0" fontId="9" fillId="7" borderId="11" xfId="1" applyFont="1" applyFill="1" applyBorder="1" applyAlignment="1" applyProtection="1">
      <alignment horizontal="left" vertical="center"/>
      <protection locked="0"/>
    </xf>
    <xf numFmtId="0" fontId="15" fillId="0" borderId="11" xfId="1" applyFont="1" applyBorder="1" applyProtection="1">
      <protection locked="0"/>
    </xf>
    <xf numFmtId="0" fontId="9" fillId="0" borderId="11" xfId="1" applyFont="1" applyBorder="1" applyAlignment="1" applyProtection="1">
      <alignment horizontal="left" vertical="center"/>
      <protection locked="0"/>
    </xf>
    <xf numFmtId="0" fontId="26" fillId="0" borderId="0" xfId="1" applyFont="1" applyProtection="1">
      <protection locked="0"/>
    </xf>
    <xf numFmtId="2" fontId="9" fillId="0" borderId="0" xfId="1" applyNumberFormat="1" applyFont="1" applyProtection="1">
      <protection locked="0"/>
    </xf>
    <xf numFmtId="0" fontId="9" fillId="0" borderId="0" xfId="1" applyFont="1" applyAlignment="1" applyProtection="1">
      <alignment horizontal="left" vertical="center"/>
      <protection locked="0"/>
    </xf>
    <xf numFmtId="2" fontId="26" fillId="0" borderId="0" xfId="1" applyNumberFormat="1" applyFont="1" applyProtection="1">
      <protection locked="0"/>
    </xf>
    <xf numFmtId="164" fontId="9" fillId="0" borderId="16" xfId="1" applyNumberFormat="1" applyFont="1" applyBorder="1" applyAlignment="1" applyProtection="1">
      <alignment horizontal="center" vertical="center"/>
      <protection locked="0"/>
    </xf>
    <xf numFmtId="164" fontId="9" fillId="0" borderId="14" xfId="1" applyNumberFormat="1" applyFont="1" applyBorder="1" applyAlignment="1" applyProtection="1">
      <alignment horizontal="center" vertical="center"/>
      <protection locked="0"/>
    </xf>
    <xf numFmtId="0" fontId="15" fillId="0" borderId="13" xfId="1" applyFont="1" applyBorder="1" applyProtection="1">
      <protection locked="0"/>
    </xf>
    <xf numFmtId="0" fontId="5" fillId="3" borderId="6"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center" wrapText="1"/>
      <protection locked="0"/>
    </xf>
    <xf numFmtId="0" fontId="4" fillId="0" borderId="2" xfId="0" applyFont="1" applyBorder="1" applyAlignment="1">
      <alignment vertical="top" wrapText="1"/>
    </xf>
    <xf numFmtId="0" fontId="0" fillId="0" borderId="5" xfId="0" applyBorder="1" applyAlignment="1">
      <alignment wrapText="1"/>
    </xf>
    <xf numFmtId="0" fontId="2" fillId="0" borderId="4" xfId="0" applyFont="1" applyBorder="1" applyAlignment="1">
      <alignment horizontal="left" vertical="center" wrapText="1"/>
    </xf>
    <xf numFmtId="0" fontId="2" fillId="0" borderId="0" xfId="0" applyFont="1" applyBorder="1" applyAlignment="1">
      <alignment vertical="top" wrapText="1"/>
    </xf>
    <xf numFmtId="0" fontId="0" fillId="0" borderId="0" xfId="0" applyBorder="1"/>
    <xf numFmtId="0" fontId="2" fillId="0" borderId="0" xfId="0" applyFont="1" applyBorder="1" applyAlignment="1">
      <alignment horizontal="center" vertical="top" wrapText="1"/>
    </xf>
    <xf numFmtId="0" fontId="2" fillId="0" borderId="0" xfId="0" applyFont="1" applyBorder="1" applyAlignment="1">
      <alignment vertical="center" wrapText="1"/>
    </xf>
    <xf numFmtId="0" fontId="15" fillId="0" borderId="0" xfId="0" applyFont="1" applyBorder="1" applyAlignment="1">
      <alignment horizontal="left" vertical="center" wrapText="1"/>
    </xf>
    <xf numFmtId="0" fontId="14" fillId="0" borderId="0" xfId="0" applyFont="1" applyBorder="1" applyAlignment="1">
      <alignment vertical="center" wrapText="1"/>
    </xf>
    <xf numFmtId="0" fontId="16"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4" fillId="0" borderId="3" xfId="0" applyFont="1" applyBorder="1" applyAlignment="1">
      <alignment vertical="center" wrapText="1"/>
    </xf>
    <xf numFmtId="0" fontId="19"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12" fillId="6" borderId="21" xfId="0" applyFont="1" applyFill="1" applyBorder="1" applyAlignment="1">
      <alignment vertical="center"/>
    </xf>
    <xf numFmtId="0" fontId="12" fillId="6" borderId="21" xfId="0" applyFont="1" applyFill="1" applyBorder="1" applyAlignment="1">
      <alignment horizontal="center" vertical="center"/>
    </xf>
    <xf numFmtId="0" fontId="12" fillId="6" borderId="21"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4" xfId="0" applyFont="1" applyBorder="1" applyAlignment="1">
      <alignment vertical="center" wrapText="1"/>
    </xf>
    <xf numFmtId="0" fontId="14" fillId="0" borderId="0" xfId="0" applyFont="1" applyBorder="1" applyAlignment="1">
      <alignment horizontal="center" vertical="center" wrapText="1"/>
    </xf>
    <xf numFmtId="0" fontId="14" fillId="0" borderId="4" xfId="0" applyFont="1" applyBorder="1" applyAlignment="1">
      <alignment vertical="center" wrapText="1"/>
    </xf>
    <xf numFmtId="0" fontId="15" fillId="0" borderId="0" xfId="0" applyFont="1" applyBorder="1" applyAlignment="1">
      <alignment vertical="center" wrapText="1"/>
    </xf>
    <xf numFmtId="0" fontId="15" fillId="0" borderId="0" xfId="0" applyFont="1" applyBorder="1" applyAlignment="1">
      <alignment horizontal="center" vertical="center" wrapText="1"/>
    </xf>
    <xf numFmtId="0" fontId="2" fillId="0" borderId="23" xfId="0" applyFont="1" applyBorder="1" applyAlignment="1">
      <alignment horizontal="left" vertical="center" wrapText="1"/>
    </xf>
    <xf numFmtId="0" fontId="18" fillId="0" borderId="22" xfId="0" applyFont="1" applyBorder="1" applyAlignment="1">
      <alignment horizontal="center" vertical="center" wrapText="1"/>
    </xf>
  </cellXfs>
  <cellStyles count="2">
    <cellStyle name="Normal" xfId="0" builtinId="0"/>
    <cellStyle name="Normal 2" xfId="1" xr:uid="{C89A14DA-A1A4-4C1B-A51C-9370C1814A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28</xdr:col>
      <xdr:colOff>123825</xdr:colOff>
      <xdr:row>0</xdr:row>
      <xdr:rowOff>0</xdr:rowOff>
    </xdr:from>
    <xdr:ext cx="714375" cy="466725"/>
    <xdr:pic>
      <xdr:nvPicPr>
        <xdr:cNvPr id="2" name="image1.jpg">
          <a:extLst>
            <a:ext uri="{FF2B5EF4-FFF2-40B4-BE49-F238E27FC236}">
              <a16:creationId xmlns:a16="http://schemas.microsoft.com/office/drawing/2014/main" id="{303B4637-2CBF-4500-A30B-9F6AF2A82CF5}"/>
            </a:ext>
          </a:extLst>
        </xdr:cNvPr>
        <xdr:cNvPicPr preferRelativeResize="0"/>
      </xdr:nvPicPr>
      <xdr:blipFill>
        <a:blip xmlns:r="http://schemas.openxmlformats.org/officeDocument/2006/relationships" r:embed="rId1" cstate="print"/>
        <a:stretch>
          <a:fillRect/>
        </a:stretch>
      </xdr:blipFill>
      <xdr:spPr>
        <a:xfrm>
          <a:off x="28927425" y="0"/>
          <a:ext cx="714375" cy="46672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9DA1-A670-47A0-8E62-A43E7AA9E46D}">
  <dimension ref="A1:A8"/>
  <sheetViews>
    <sheetView zoomScale="115" zoomScaleNormal="115" workbookViewId="0">
      <selection activeCell="A9" sqref="A9"/>
    </sheetView>
  </sheetViews>
  <sheetFormatPr baseColWidth="10" defaultColWidth="11.42578125" defaultRowHeight="15"/>
  <cols>
    <col min="1" max="1" width="118.42578125" customWidth="1"/>
  </cols>
  <sheetData>
    <row r="1" spans="1:1" ht="18.75">
      <c r="A1" s="2" t="s">
        <v>0</v>
      </c>
    </row>
    <row r="2" spans="1:1">
      <c r="A2" s="1"/>
    </row>
    <row r="3" spans="1:1">
      <c r="A3" s="126" t="s">
        <v>1</v>
      </c>
    </row>
    <row r="4" spans="1:1">
      <c r="A4" s="8" t="s">
        <v>2</v>
      </c>
    </row>
    <row r="5" spans="1:1">
      <c r="A5" s="121" t="s">
        <v>3</v>
      </c>
    </row>
    <row r="6" spans="1:1" ht="30">
      <c r="A6" s="121" t="s">
        <v>4</v>
      </c>
    </row>
    <row r="7" spans="1:1">
      <c r="A7" s="8" t="s">
        <v>5</v>
      </c>
    </row>
    <row r="8" spans="1:1" ht="30">
      <c r="A8" s="122" t="s">
        <v>148</v>
      </c>
    </row>
  </sheetData>
  <sheetProtection algorithmName="SHA-512" hashValue="dQIZ4elzDm8cVQ8cIQt/BCWKcxlLh/KcLdeoJ9QPdJjRJMI1R76l5ha+abzEmFcV5+S7dzBsIKKo+PGojREmGw==" saltValue="s92HCufRye6/IZ6JrftuOw==" spinCount="100000" sheet="1" objects="1" scenarios="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127C-88D0-47F6-BBE7-DF951EDA9B41}">
  <sheetPr>
    <tabColor rgb="FF92D050"/>
    <pageSetUpPr fitToPage="1"/>
  </sheetPr>
  <dimension ref="A1:AJ1002"/>
  <sheetViews>
    <sheetView showGridLines="0" tabSelected="1" topLeftCell="C1" zoomScale="113" zoomScaleNormal="130" workbookViewId="0">
      <selection activeCell="AM17" sqref="AM17"/>
    </sheetView>
  </sheetViews>
  <sheetFormatPr baseColWidth="10" defaultColWidth="14.42578125" defaultRowHeight="15" customHeight="1"/>
  <cols>
    <col min="1" max="1" width="8" style="81" hidden="1" customWidth="1"/>
    <col min="2" max="2" width="6.140625" style="81" hidden="1" customWidth="1"/>
    <col min="3" max="3" width="1.140625" style="81" customWidth="1"/>
    <col min="4" max="8" width="2.85546875" style="81" customWidth="1"/>
    <col min="9" max="9" width="4.28515625" style="81" customWidth="1"/>
    <col min="10" max="11" width="2.85546875" style="81" customWidth="1"/>
    <col min="12" max="12" width="4.7109375" style="81" customWidth="1"/>
    <col min="13" max="31" width="2.85546875" style="81" customWidth="1"/>
    <col min="32" max="32" width="5.85546875" style="81" customWidth="1"/>
    <col min="33" max="34" width="2.7109375" style="81" customWidth="1"/>
    <col min="35" max="35" width="2.85546875" style="81" customWidth="1"/>
    <col min="36" max="36" width="11.42578125" style="81" hidden="1" customWidth="1"/>
    <col min="37" max="16384" width="14.42578125" style="81"/>
  </cols>
  <sheetData>
    <row r="1" spans="1:36" ht="14.25" customHeight="1">
      <c r="A1" s="82"/>
      <c r="B1" s="82"/>
      <c r="C1" s="82"/>
      <c r="D1" s="120" t="s">
        <v>86</v>
      </c>
      <c r="E1" s="82"/>
      <c r="F1" s="82"/>
      <c r="G1" s="82"/>
      <c r="H1" s="82"/>
      <c r="I1" s="82"/>
      <c r="J1" s="82"/>
      <c r="K1" s="182" t="s">
        <v>85</v>
      </c>
      <c r="L1" s="165"/>
      <c r="M1" s="165"/>
      <c r="N1" s="165"/>
      <c r="O1" s="165"/>
      <c r="P1" s="165"/>
      <c r="Q1" s="165"/>
      <c r="R1" s="165"/>
      <c r="S1" s="165"/>
      <c r="T1" s="165"/>
      <c r="U1" s="165"/>
      <c r="V1" s="165"/>
      <c r="W1" s="165"/>
      <c r="X1" s="165"/>
      <c r="Y1" s="165"/>
      <c r="Z1" s="165"/>
      <c r="AA1" s="165"/>
      <c r="AB1" s="82"/>
      <c r="AC1" s="82"/>
      <c r="AD1" s="82"/>
      <c r="AE1" s="82"/>
      <c r="AF1" s="84"/>
      <c r="AG1" s="82"/>
      <c r="AH1" s="83"/>
      <c r="AI1" s="82"/>
      <c r="AJ1" s="82"/>
    </row>
    <row r="2" spans="1:36" ht="23.25" customHeight="1">
      <c r="A2" s="82"/>
      <c r="B2" s="82"/>
      <c r="C2" s="82"/>
      <c r="D2" s="119" t="s">
        <v>84</v>
      </c>
      <c r="E2" s="82"/>
      <c r="F2" s="82"/>
      <c r="G2" s="82"/>
      <c r="H2" s="82"/>
      <c r="I2" s="82"/>
      <c r="J2" s="82"/>
      <c r="K2" s="165"/>
      <c r="L2" s="165"/>
      <c r="M2" s="165"/>
      <c r="N2" s="165"/>
      <c r="O2" s="165"/>
      <c r="P2" s="165"/>
      <c r="Q2" s="165"/>
      <c r="R2" s="165"/>
      <c r="S2" s="165"/>
      <c r="T2" s="165"/>
      <c r="U2" s="165"/>
      <c r="V2" s="165"/>
      <c r="W2" s="165"/>
      <c r="X2" s="165"/>
      <c r="Y2" s="165"/>
      <c r="Z2" s="165"/>
      <c r="AA2" s="165"/>
      <c r="AB2" s="82"/>
      <c r="AC2" s="82"/>
      <c r="AD2" s="82"/>
      <c r="AE2" s="82"/>
      <c r="AF2" s="84"/>
      <c r="AG2" s="82"/>
      <c r="AH2" s="83"/>
      <c r="AI2" s="82"/>
      <c r="AJ2" s="82"/>
    </row>
    <row r="3" spans="1:36" ht="5.25" customHeight="1">
      <c r="A3" s="82"/>
      <c r="B3" s="82"/>
      <c r="C3" s="82"/>
      <c r="D3" s="118"/>
      <c r="E3" s="116"/>
      <c r="F3" s="116"/>
      <c r="G3" s="116"/>
      <c r="H3" s="116"/>
      <c r="I3" s="116"/>
      <c r="J3" s="116"/>
      <c r="K3" s="117"/>
      <c r="L3" s="117"/>
      <c r="M3" s="117"/>
      <c r="N3" s="117"/>
      <c r="O3" s="117"/>
      <c r="P3" s="117"/>
      <c r="Q3" s="117"/>
      <c r="R3" s="117"/>
      <c r="S3" s="117"/>
      <c r="T3" s="117"/>
      <c r="U3" s="117"/>
      <c r="V3" s="117"/>
      <c r="W3" s="117"/>
      <c r="X3" s="117"/>
      <c r="Y3" s="117"/>
      <c r="Z3" s="117"/>
      <c r="AA3" s="117"/>
      <c r="AB3" s="116"/>
      <c r="AC3" s="116"/>
      <c r="AD3" s="116"/>
      <c r="AE3" s="116"/>
      <c r="AF3" s="115"/>
      <c r="AG3" s="82"/>
      <c r="AH3" s="83"/>
      <c r="AI3" s="82"/>
      <c r="AJ3" s="82"/>
    </row>
    <row r="4" spans="1:36" ht="14.25" customHeight="1">
      <c r="A4" s="82"/>
      <c r="B4" s="82"/>
      <c r="C4" s="82"/>
      <c r="D4" s="93" t="s">
        <v>83</v>
      </c>
      <c r="E4" s="82"/>
      <c r="F4" s="82"/>
      <c r="G4" s="82"/>
      <c r="H4" s="82"/>
      <c r="I4" s="82"/>
      <c r="J4" s="82"/>
      <c r="K4" s="82"/>
      <c r="L4" s="82"/>
      <c r="M4" s="82"/>
      <c r="N4" s="95"/>
      <c r="O4" s="95"/>
      <c r="P4" s="82"/>
      <c r="Q4" s="92"/>
      <c r="R4" s="92"/>
      <c r="S4" s="92"/>
      <c r="T4" s="82"/>
      <c r="U4" s="82"/>
      <c r="V4" s="82"/>
      <c r="W4" s="82"/>
      <c r="X4" s="94"/>
      <c r="Y4" s="94"/>
      <c r="Z4" s="93"/>
      <c r="AA4" s="82"/>
      <c r="AB4" s="92"/>
      <c r="AC4" s="92"/>
      <c r="AD4" s="82"/>
      <c r="AE4" s="82"/>
      <c r="AF4" s="82"/>
      <c r="AG4" s="82"/>
      <c r="AH4" s="83"/>
      <c r="AI4" s="82"/>
      <c r="AJ4" s="82"/>
    </row>
    <row r="5" spans="1:36" ht="3.75" customHeight="1">
      <c r="A5" s="82"/>
      <c r="B5" s="82"/>
      <c r="C5" s="82"/>
      <c r="D5" s="92"/>
      <c r="E5" s="82"/>
      <c r="F5" s="82"/>
      <c r="G5" s="82"/>
      <c r="H5" s="82"/>
      <c r="I5" s="82"/>
      <c r="J5" s="82"/>
      <c r="K5" s="82"/>
      <c r="L5" s="82"/>
      <c r="M5" s="95"/>
      <c r="N5" s="95"/>
      <c r="O5" s="82"/>
      <c r="P5" s="92"/>
      <c r="Q5" s="92"/>
      <c r="R5" s="92"/>
      <c r="S5" s="82"/>
      <c r="T5" s="82"/>
      <c r="U5" s="82"/>
      <c r="V5" s="82"/>
      <c r="W5" s="94"/>
      <c r="X5" s="94"/>
      <c r="Y5" s="93"/>
      <c r="Z5" s="82"/>
      <c r="AA5" s="92"/>
      <c r="AB5" s="92"/>
      <c r="AC5" s="82"/>
      <c r="AD5" s="82"/>
      <c r="AE5" s="82"/>
      <c r="AF5" s="82"/>
      <c r="AG5" s="83"/>
      <c r="AH5" s="82"/>
      <c r="AI5" s="82"/>
      <c r="AJ5" s="82"/>
    </row>
    <row r="6" spans="1:36" ht="23.25" customHeight="1">
      <c r="A6" s="82"/>
      <c r="B6" s="82"/>
      <c r="C6" s="82"/>
      <c r="D6" s="167" t="s">
        <v>82</v>
      </c>
      <c r="E6" s="165"/>
      <c r="F6" s="165"/>
      <c r="G6" s="165"/>
      <c r="H6" s="165"/>
      <c r="I6" s="89"/>
      <c r="J6" s="193"/>
      <c r="K6" s="194"/>
      <c r="L6" s="194"/>
      <c r="M6" s="194"/>
      <c r="N6" s="194"/>
      <c r="O6" s="194"/>
      <c r="P6" s="194"/>
      <c r="Q6" s="194"/>
      <c r="R6" s="194"/>
      <c r="S6" s="194"/>
      <c r="T6" s="194"/>
      <c r="U6" s="194"/>
      <c r="V6" s="194"/>
      <c r="W6" s="194"/>
      <c r="X6" s="194"/>
      <c r="Y6" s="194"/>
      <c r="Z6" s="194"/>
      <c r="AA6" s="194"/>
      <c r="AB6" s="194"/>
      <c r="AC6" s="194"/>
      <c r="AD6" s="194"/>
      <c r="AE6" s="194"/>
      <c r="AF6" s="195"/>
      <c r="AG6" s="85"/>
      <c r="AH6" s="83"/>
      <c r="AI6" s="82"/>
      <c r="AJ6" s="82"/>
    </row>
    <row r="7" spans="1:36" ht="3.75" customHeight="1">
      <c r="A7" s="82"/>
      <c r="B7" s="82"/>
      <c r="C7" s="82"/>
      <c r="D7" s="92"/>
      <c r="E7" s="82"/>
      <c r="F7" s="82"/>
      <c r="G7" s="82"/>
      <c r="H7" s="82"/>
      <c r="I7" s="82"/>
      <c r="J7" s="82"/>
      <c r="K7" s="82"/>
      <c r="L7" s="82"/>
      <c r="M7" s="95"/>
      <c r="N7" s="95"/>
      <c r="O7" s="82"/>
      <c r="P7" s="92"/>
      <c r="Q7" s="92"/>
      <c r="R7" s="92"/>
      <c r="S7" s="82"/>
      <c r="T7" s="82"/>
      <c r="U7" s="82"/>
      <c r="V7" s="82"/>
      <c r="W7" s="94"/>
      <c r="X7" s="94"/>
      <c r="Y7" s="93"/>
      <c r="Z7" s="82"/>
      <c r="AA7" s="92"/>
      <c r="AB7" s="92"/>
      <c r="AC7" s="82"/>
      <c r="AD7" s="82"/>
      <c r="AE7" s="82"/>
      <c r="AF7" s="82"/>
      <c r="AG7" s="83"/>
      <c r="AH7" s="82"/>
      <c r="AI7" s="82"/>
      <c r="AJ7" s="82"/>
    </row>
    <row r="8" spans="1:36" ht="12.75" customHeight="1">
      <c r="A8" s="82"/>
      <c r="B8" s="82"/>
      <c r="C8" s="82"/>
      <c r="D8" s="183" t="s">
        <v>81</v>
      </c>
      <c r="E8" s="165"/>
      <c r="F8" s="165"/>
      <c r="G8" s="165"/>
      <c r="H8" s="165"/>
      <c r="I8" s="165"/>
      <c r="J8" s="196"/>
      <c r="K8" s="166" t="s">
        <v>80</v>
      </c>
      <c r="L8" s="165"/>
      <c r="M8" s="165"/>
      <c r="N8" s="165"/>
      <c r="O8" s="165"/>
      <c r="P8" s="165"/>
      <c r="Q8" s="165"/>
      <c r="R8" s="165"/>
      <c r="S8" s="165"/>
      <c r="T8" s="165"/>
      <c r="U8" s="165"/>
      <c r="V8" s="165"/>
      <c r="W8" s="165"/>
      <c r="X8" s="165"/>
      <c r="Y8" s="165"/>
      <c r="Z8" s="165"/>
      <c r="AA8" s="165"/>
      <c r="AB8" s="165"/>
      <c r="AC8" s="165"/>
      <c r="AD8" s="165"/>
      <c r="AE8" s="165"/>
      <c r="AF8" s="165"/>
      <c r="AG8" s="82"/>
      <c r="AH8" s="83"/>
      <c r="AI8" s="82"/>
      <c r="AJ8" s="82"/>
    </row>
    <row r="9" spans="1:36" ht="3.75" customHeight="1">
      <c r="A9" s="82"/>
      <c r="B9" s="82"/>
      <c r="C9" s="82"/>
      <c r="D9" s="165"/>
      <c r="E9" s="165"/>
      <c r="F9" s="165"/>
      <c r="G9" s="165"/>
      <c r="H9" s="165"/>
      <c r="I9" s="165"/>
      <c r="J9" s="197"/>
      <c r="K9" s="106"/>
      <c r="L9" s="106"/>
      <c r="M9" s="106"/>
      <c r="N9" s="106"/>
      <c r="O9" s="106"/>
      <c r="P9" s="106"/>
      <c r="Q9" s="106"/>
      <c r="R9" s="114"/>
      <c r="S9" s="114"/>
      <c r="T9" s="113"/>
      <c r="U9" s="114"/>
      <c r="V9" s="114"/>
      <c r="W9" s="113"/>
      <c r="X9" s="114"/>
      <c r="Y9" s="114"/>
      <c r="Z9" s="113"/>
      <c r="AA9" s="114"/>
      <c r="AB9" s="114"/>
      <c r="AC9" s="113"/>
      <c r="AD9" s="114"/>
      <c r="AE9" s="114"/>
      <c r="AF9" s="113"/>
      <c r="AG9" s="82"/>
      <c r="AH9" s="83"/>
      <c r="AI9" s="82"/>
      <c r="AJ9" s="82"/>
    </row>
    <row r="10" spans="1:36" ht="14.25" customHeight="1">
      <c r="A10" s="82"/>
      <c r="B10" s="82"/>
      <c r="C10" s="82"/>
      <c r="D10" s="165"/>
      <c r="E10" s="165"/>
      <c r="F10" s="165"/>
      <c r="G10" s="165"/>
      <c r="H10" s="165"/>
      <c r="I10" s="165"/>
      <c r="J10" s="196"/>
      <c r="K10" s="166" t="s">
        <v>79</v>
      </c>
      <c r="L10" s="165"/>
      <c r="M10" s="165"/>
      <c r="N10" s="165"/>
      <c r="O10" s="165"/>
      <c r="P10" s="165"/>
      <c r="Q10" s="165"/>
      <c r="R10" s="165"/>
      <c r="S10" s="165"/>
      <c r="T10" s="165"/>
      <c r="U10" s="165"/>
      <c r="V10" s="165"/>
      <c r="W10" s="165"/>
      <c r="X10" s="165"/>
      <c r="Y10" s="165"/>
      <c r="Z10" s="165"/>
      <c r="AA10" s="165"/>
      <c r="AB10" s="165"/>
      <c r="AC10" s="165"/>
      <c r="AD10" s="165"/>
      <c r="AE10" s="165"/>
      <c r="AF10" s="165"/>
      <c r="AG10" s="82"/>
      <c r="AH10" s="83"/>
      <c r="AI10" s="82"/>
      <c r="AJ10" s="82"/>
    </row>
    <row r="11" spans="1:36" ht="3.75" customHeight="1">
      <c r="A11" s="82"/>
      <c r="B11" s="82"/>
      <c r="C11" s="82"/>
      <c r="D11" s="99"/>
      <c r="E11" s="99"/>
      <c r="F11" s="99"/>
      <c r="G11" s="99"/>
      <c r="H11" s="99"/>
      <c r="I11" s="99"/>
      <c r="J11" s="198"/>
      <c r="K11" s="106"/>
      <c r="L11" s="106"/>
      <c r="M11" s="106"/>
      <c r="N11" s="106"/>
      <c r="O11" s="106"/>
      <c r="P11" s="106"/>
      <c r="Q11" s="106"/>
      <c r="R11" s="114"/>
      <c r="S11" s="114"/>
      <c r="T11" s="113"/>
      <c r="U11" s="114"/>
      <c r="V11" s="114"/>
      <c r="W11" s="113"/>
      <c r="X11" s="114"/>
      <c r="Y11" s="114"/>
      <c r="Z11" s="113"/>
      <c r="AA11" s="114"/>
      <c r="AB11" s="114"/>
      <c r="AC11" s="113"/>
      <c r="AD11" s="114"/>
      <c r="AE11" s="114"/>
      <c r="AF11" s="113"/>
      <c r="AG11" s="82"/>
      <c r="AH11" s="83"/>
      <c r="AI11" s="82"/>
      <c r="AJ11" s="82"/>
    </row>
    <row r="12" spans="1:36" ht="12.75" customHeight="1">
      <c r="A12" s="82"/>
      <c r="B12" s="82"/>
      <c r="C12" s="82"/>
      <c r="D12" s="180" t="s">
        <v>78</v>
      </c>
      <c r="E12" s="165"/>
      <c r="F12" s="165"/>
      <c r="G12" s="165"/>
      <c r="H12" s="165"/>
      <c r="I12" s="165"/>
      <c r="J12" s="196"/>
      <c r="K12" s="166" t="s">
        <v>77</v>
      </c>
      <c r="L12" s="165"/>
      <c r="M12" s="165"/>
      <c r="N12" s="165"/>
      <c r="O12" s="165"/>
      <c r="P12" s="165"/>
      <c r="Q12" s="165"/>
      <c r="R12" s="165"/>
      <c r="S12" s="165"/>
      <c r="T12" s="165"/>
      <c r="U12" s="165"/>
      <c r="V12" s="165"/>
      <c r="W12" s="165"/>
      <c r="X12" s="165"/>
      <c r="Y12" s="165"/>
      <c r="Z12" s="165"/>
      <c r="AA12" s="165"/>
      <c r="AB12" s="165"/>
      <c r="AC12" s="165"/>
      <c r="AD12" s="165"/>
      <c r="AE12" s="165"/>
      <c r="AF12" s="165"/>
      <c r="AG12" s="82"/>
      <c r="AH12" s="83"/>
      <c r="AI12" s="82"/>
      <c r="AJ12" s="82"/>
    </row>
    <row r="13" spans="1:36" ht="3.75" customHeight="1">
      <c r="A13" s="82"/>
      <c r="B13" s="82"/>
      <c r="C13" s="82"/>
      <c r="D13" s="165"/>
      <c r="E13" s="165"/>
      <c r="F13" s="165"/>
      <c r="G13" s="165"/>
      <c r="H13" s="165"/>
      <c r="I13" s="165"/>
      <c r="J13" s="198"/>
      <c r="K13" s="106"/>
      <c r="L13" s="106"/>
      <c r="M13" s="106"/>
      <c r="N13" s="106"/>
      <c r="O13" s="106"/>
      <c r="P13" s="106"/>
      <c r="Q13" s="106"/>
      <c r="R13" s="114"/>
      <c r="S13" s="114"/>
      <c r="T13" s="113"/>
      <c r="U13" s="114"/>
      <c r="V13" s="114"/>
      <c r="W13" s="113"/>
      <c r="X13" s="114"/>
      <c r="Y13" s="114"/>
      <c r="Z13" s="113"/>
      <c r="AA13" s="114"/>
      <c r="AB13" s="114"/>
      <c r="AC13" s="113"/>
      <c r="AD13" s="114"/>
      <c r="AE13" s="114"/>
      <c r="AF13" s="113"/>
      <c r="AG13" s="82"/>
      <c r="AH13" s="83"/>
      <c r="AI13" s="82"/>
      <c r="AJ13" s="82"/>
    </row>
    <row r="14" spans="1:36" ht="12.75" customHeight="1">
      <c r="A14" s="82"/>
      <c r="B14" s="82"/>
      <c r="C14" s="82"/>
      <c r="D14" s="165"/>
      <c r="E14" s="165"/>
      <c r="F14" s="165"/>
      <c r="G14" s="165"/>
      <c r="H14" s="165"/>
      <c r="I14" s="165"/>
      <c r="J14" s="196"/>
      <c r="K14" s="166" t="s">
        <v>134</v>
      </c>
      <c r="L14" s="165"/>
      <c r="M14" s="165"/>
      <c r="N14" s="165"/>
      <c r="O14" s="165"/>
      <c r="P14" s="165"/>
      <c r="Q14" s="165"/>
      <c r="R14" s="165"/>
      <c r="S14" s="165"/>
      <c r="T14" s="165"/>
      <c r="U14" s="165"/>
      <c r="V14" s="165"/>
      <c r="W14" s="165"/>
      <c r="X14" s="165"/>
      <c r="Y14" s="165"/>
      <c r="Z14" s="165"/>
      <c r="AA14" s="165"/>
      <c r="AB14" s="165"/>
      <c r="AC14" s="165"/>
      <c r="AD14" s="165"/>
      <c r="AE14" s="165"/>
      <c r="AF14" s="165"/>
      <c r="AG14" s="82"/>
      <c r="AH14" s="83"/>
      <c r="AI14" s="82"/>
      <c r="AJ14" s="82"/>
    </row>
    <row r="15" spans="1:36" ht="3.75" customHeight="1">
      <c r="A15" s="82"/>
      <c r="B15" s="82"/>
      <c r="C15" s="82"/>
      <c r="D15" s="165"/>
      <c r="E15" s="165"/>
      <c r="F15" s="165"/>
      <c r="G15" s="165"/>
      <c r="H15" s="165"/>
      <c r="I15" s="165"/>
      <c r="J15" s="198"/>
      <c r="K15" s="106"/>
      <c r="L15" s="106"/>
      <c r="M15" s="106"/>
      <c r="N15" s="106"/>
      <c r="O15" s="106"/>
      <c r="P15" s="106"/>
      <c r="Q15" s="106"/>
      <c r="R15" s="114"/>
      <c r="S15" s="114"/>
      <c r="T15" s="113"/>
      <c r="U15" s="114"/>
      <c r="V15" s="114"/>
      <c r="W15" s="113"/>
      <c r="X15" s="114"/>
      <c r="Y15" s="114"/>
      <c r="Z15" s="113"/>
      <c r="AA15" s="114"/>
      <c r="AB15" s="114"/>
      <c r="AC15" s="113"/>
      <c r="AD15" s="114"/>
      <c r="AE15" s="114"/>
      <c r="AF15" s="113"/>
      <c r="AG15" s="82"/>
      <c r="AH15" s="83"/>
      <c r="AI15" s="82"/>
      <c r="AJ15" s="82"/>
    </row>
    <row r="16" spans="1:36" ht="12.75" customHeight="1">
      <c r="A16" s="82"/>
      <c r="B16" s="82"/>
      <c r="C16" s="82"/>
      <c r="D16" s="165"/>
      <c r="E16" s="165"/>
      <c r="F16" s="165"/>
      <c r="G16" s="165"/>
      <c r="H16" s="165"/>
      <c r="I16" s="165"/>
      <c r="J16" s="196"/>
      <c r="K16" s="166" t="s">
        <v>149</v>
      </c>
      <c r="L16" s="165"/>
      <c r="M16" s="165"/>
      <c r="N16" s="165"/>
      <c r="O16" s="165"/>
      <c r="P16" s="165"/>
      <c r="Q16" s="165"/>
      <c r="R16" s="165"/>
      <c r="S16" s="165"/>
      <c r="T16" s="165"/>
      <c r="U16" s="165"/>
      <c r="V16" s="165"/>
      <c r="W16" s="165"/>
      <c r="X16" s="165"/>
      <c r="Y16" s="165"/>
      <c r="Z16" s="165"/>
      <c r="AA16" s="165"/>
      <c r="AB16" s="165"/>
      <c r="AC16" s="165"/>
      <c r="AD16" s="165"/>
      <c r="AE16" s="165"/>
      <c r="AF16" s="165"/>
      <c r="AG16" s="82"/>
      <c r="AH16" s="83"/>
      <c r="AI16" s="82"/>
      <c r="AJ16" s="82"/>
    </row>
    <row r="17" spans="1:36" ht="3.75" customHeight="1">
      <c r="A17" s="82"/>
      <c r="B17" s="82"/>
      <c r="C17" s="82"/>
      <c r="J17" s="198"/>
      <c r="K17" s="106"/>
      <c r="L17" s="106"/>
      <c r="M17" s="106"/>
      <c r="N17" s="106"/>
      <c r="O17" s="106"/>
      <c r="P17" s="106"/>
      <c r="Q17" s="106"/>
      <c r="R17" s="114"/>
      <c r="S17" s="114"/>
      <c r="T17" s="113"/>
      <c r="U17" s="114"/>
      <c r="V17" s="114"/>
      <c r="W17" s="113"/>
      <c r="X17" s="114"/>
      <c r="Y17" s="114"/>
      <c r="Z17" s="113"/>
      <c r="AA17" s="114"/>
      <c r="AB17" s="114"/>
      <c r="AC17" s="113"/>
      <c r="AD17" s="114"/>
      <c r="AE17" s="114"/>
      <c r="AF17" s="113"/>
      <c r="AG17" s="82"/>
      <c r="AH17" s="83"/>
      <c r="AI17" s="82"/>
      <c r="AJ17" s="82"/>
    </row>
    <row r="18" spans="1:36" ht="12.75" customHeight="1">
      <c r="A18" s="82"/>
      <c r="B18" s="82"/>
      <c r="C18" s="82"/>
      <c r="J18" s="196"/>
      <c r="K18" s="166" t="s">
        <v>133</v>
      </c>
      <c r="L18" s="165"/>
      <c r="M18" s="165"/>
      <c r="N18" s="165"/>
      <c r="O18" s="165"/>
      <c r="P18" s="165"/>
      <c r="Q18" s="165"/>
      <c r="R18" s="165"/>
      <c r="S18" s="165"/>
      <c r="T18" s="165"/>
      <c r="U18" s="165"/>
      <c r="V18" s="165"/>
      <c r="W18" s="165"/>
      <c r="X18" s="165"/>
      <c r="Y18" s="165"/>
      <c r="Z18" s="165"/>
      <c r="AA18" s="165"/>
      <c r="AB18" s="165"/>
      <c r="AC18" s="165"/>
      <c r="AD18" s="165"/>
      <c r="AE18" s="165"/>
      <c r="AF18" s="165"/>
      <c r="AG18" s="82"/>
      <c r="AH18" s="83"/>
      <c r="AI18" s="82"/>
      <c r="AJ18" s="82"/>
    </row>
    <row r="19" spans="1:36" ht="3.75" customHeight="1">
      <c r="A19" s="82"/>
      <c r="B19" s="82"/>
      <c r="C19" s="82"/>
      <c r="D19" s="92"/>
      <c r="E19" s="82"/>
      <c r="F19" s="82"/>
      <c r="G19" s="82"/>
      <c r="H19" s="82"/>
      <c r="I19" s="82"/>
      <c r="J19" s="82"/>
      <c r="K19" s="82"/>
      <c r="L19" s="82"/>
      <c r="M19" s="95"/>
      <c r="N19" s="95"/>
      <c r="O19" s="82"/>
      <c r="P19" s="92"/>
      <c r="Q19" s="92"/>
      <c r="R19" s="92"/>
      <c r="S19" s="82"/>
      <c r="T19" s="82"/>
      <c r="U19" s="82"/>
      <c r="V19" s="82"/>
      <c r="W19" s="94"/>
      <c r="X19" s="94"/>
      <c r="Y19" s="93"/>
      <c r="Z19" s="82"/>
      <c r="AA19" s="92"/>
      <c r="AB19" s="92"/>
      <c r="AC19" s="82"/>
      <c r="AD19" s="82"/>
      <c r="AE19" s="82"/>
      <c r="AF19" s="82"/>
      <c r="AG19" s="83"/>
      <c r="AH19" s="82"/>
      <c r="AI19" s="82"/>
      <c r="AJ19" s="82"/>
    </row>
    <row r="20" spans="1:36" ht="23.25" customHeight="1">
      <c r="A20" s="82"/>
      <c r="B20" s="82"/>
      <c r="C20" s="82"/>
      <c r="D20" s="167" t="s">
        <v>76</v>
      </c>
      <c r="E20" s="165"/>
      <c r="F20" s="165"/>
      <c r="G20" s="165"/>
      <c r="H20" s="165"/>
      <c r="I20" s="82"/>
      <c r="J20" s="193"/>
      <c r="K20" s="194"/>
      <c r="L20" s="194"/>
      <c r="M20" s="194"/>
      <c r="N20" s="194"/>
      <c r="O20" s="194"/>
      <c r="P20" s="194"/>
      <c r="Q20" s="194"/>
      <c r="R20" s="194"/>
      <c r="S20" s="194"/>
      <c r="T20" s="194"/>
      <c r="U20" s="194"/>
      <c r="V20" s="195"/>
      <c r="W20" s="89"/>
      <c r="X20" s="89"/>
      <c r="Y20" s="89"/>
      <c r="Z20" s="99"/>
      <c r="AA20" s="99"/>
      <c r="AB20" s="181" t="s">
        <v>75</v>
      </c>
      <c r="AC20" s="174"/>
      <c r="AD20" s="199"/>
      <c r="AE20" s="194"/>
      <c r="AF20" s="195"/>
      <c r="AG20" s="82"/>
      <c r="AH20" s="83"/>
      <c r="AI20" s="82"/>
      <c r="AJ20" s="82"/>
    </row>
    <row r="21" spans="1:36" ht="3.75" customHeight="1">
      <c r="A21" s="82"/>
      <c r="B21" s="82"/>
      <c r="C21" s="82"/>
      <c r="D21" s="112"/>
      <c r="E21" s="112"/>
      <c r="F21" s="112"/>
      <c r="G21" s="112"/>
      <c r="H21" s="112"/>
      <c r="I21" s="82"/>
      <c r="J21" s="82"/>
      <c r="K21" s="82"/>
      <c r="L21" s="82"/>
      <c r="M21" s="82"/>
      <c r="N21" s="82"/>
      <c r="O21" s="82"/>
      <c r="P21" s="82"/>
      <c r="Q21" s="82"/>
      <c r="R21" s="82"/>
      <c r="S21" s="112"/>
      <c r="T21" s="112"/>
      <c r="U21" s="112"/>
      <c r="V21" s="112"/>
      <c r="W21" s="112"/>
      <c r="X21" s="82"/>
      <c r="Y21" s="82"/>
      <c r="Z21" s="82"/>
      <c r="AA21" s="82"/>
      <c r="AB21" s="82"/>
      <c r="AC21" s="82"/>
      <c r="AD21" s="82"/>
      <c r="AE21" s="86"/>
      <c r="AF21" s="84"/>
      <c r="AG21" s="85"/>
      <c r="AH21" s="83"/>
      <c r="AI21" s="82"/>
      <c r="AJ21" s="82"/>
    </row>
    <row r="22" spans="1:36" ht="23.25" customHeight="1">
      <c r="A22" s="82"/>
      <c r="B22" s="82"/>
      <c r="C22" s="82"/>
      <c r="D22" s="167" t="s">
        <v>74</v>
      </c>
      <c r="E22" s="165"/>
      <c r="F22" s="165"/>
      <c r="G22" s="165"/>
      <c r="H22" s="165"/>
      <c r="I22" s="82"/>
      <c r="J22" s="193"/>
      <c r="K22" s="194"/>
      <c r="L22" s="194"/>
      <c r="M22" s="194"/>
      <c r="N22" s="194"/>
      <c r="O22" s="194"/>
      <c r="P22" s="194"/>
      <c r="Q22" s="194"/>
      <c r="R22" s="194"/>
      <c r="S22" s="194"/>
      <c r="T22" s="194"/>
      <c r="U22" s="194"/>
      <c r="V22" s="194"/>
      <c r="W22" s="194"/>
      <c r="X22" s="194"/>
      <c r="Y22" s="194"/>
      <c r="Z22" s="194"/>
      <c r="AA22" s="194"/>
      <c r="AB22" s="194"/>
      <c r="AC22" s="194"/>
      <c r="AD22" s="194"/>
      <c r="AE22" s="194"/>
      <c r="AF22" s="195"/>
      <c r="AG22" s="85"/>
      <c r="AH22" s="83"/>
      <c r="AI22" s="82"/>
      <c r="AJ22" s="82"/>
    </row>
    <row r="23" spans="1:36" ht="3.75" customHeight="1">
      <c r="A23" s="82"/>
      <c r="B23" s="82"/>
      <c r="C23" s="82"/>
      <c r="D23" s="112"/>
      <c r="E23" s="112"/>
      <c r="F23" s="112"/>
      <c r="G23" s="112"/>
      <c r="H23" s="112"/>
      <c r="I23" s="82"/>
      <c r="J23" s="82"/>
      <c r="K23" s="82"/>
      <c r="L23" s="82"/>
      <c r="M23" s="82"/>
      <c r="N23" s="82"/>
      <c r="O23" s="82"/>
      <c r="P23" s="82"/>
      <c r="Q23" s="82"/>
      <c r="R23" s="82"/>
      <c r="S23" s="112"/>
      <c r="T23" s="112"/>
      <c r="U23" s="112"/>
      <c r="V23" s="112"/>
      <c r="W23" s="112"/>
      <c r="X23" s="82"/>
      <c r="Y23" s="82"/>
      <c r="Z23" s="82"/>
      <c r="AA23" s="82"/>
      <c r="AB23" s="82"/>
      <c r="AC23" s="82"/>
      <c r="AD23" s="82"/>
      <c r="AE23" s="86"/>
      <c r="AF23" s="84"/>
      <c r="AG23" s="85"/>
      <c r="AH23" s="83"/>
      <c r="AI23" s="82"/>
      <c r="AJ23" s="82"/>
    </row>
    <row r="24" spans="1:36" ht="23.25" customHeight="1">
      <c r="A24" s="82"/>
      <c r="B24" s="82"/>
      <c r="C24" s="82"/>
      <c r="D24" s="167" t="s">
        <v>73</v>
      </c>
      <c r="E24" s="165"/>
      <c r="F24" s="165"/>
      <c r="G24" s="165"/>
      <c r="H24" s="165"/>
      <c r="I24" s="82"/>
      <c r="J24" s="193"/>
      <c r="K24" s="194"/>
      <c r="L24" s="194"/>
      <c r="M24" s="194"/>
      <c r="N24" s="194"/>
      <c r="O24" s="194"/>
      <c r="P24" s="194"/>
      <c r="Q24" s="194"/>
      <c r="R24" s="194"/>
      <c r="S24" s="194"/>
      <c r="T24" s="194"/>
      <c r="U24" s="194"/>
      <c r="V24" s="194"/>
      <c r="W24" s="194"/>
      <c r="X24" s="194"/>
      <c r="Y24" s="194"/>
      <c r="Z24" s="194"/>
      <c r="AA24" s="194"/>
      <c r="AB24" s="194"/>
      <c r="AC24" s="194"/>
      <c r="AD24" s="194"/>
      <c r="AE24" s="194"/>
      <c r="AF24" s="195"/>
      <c r="AG24" s="85"/>
      <c r="AH24" s="83"/>
      <c r="AI24" s="82"/>
      <c r="AJ24" s="82"/>
    </row>
    <row r="25" spans="1:36" ht="3.75" customHeight="1">
      <c r="A25" s="82"/>
      <c r="B25" s="82"/>
      <c r="C25" s="82"/>
      <c r="D25" s="112"/>
      <c r="E25" s="112"/>
      <c r="F25" s="112"/>
      <c r="G25" s="112"/>
      <c r="H25" s="112"/>
      <c r="I25" s="82"/>
      <c r="J25" s="82"/>
      <c r="K25" s="82"/>
      <c r="L25" s="82"/>
      <c r="M25" s="82"/>
      <c r="N25" s="82"/>
      <c r="O25" s="82"/>
      <c r="P25" s="82"/>
      <c r="Q25" s="82"/>
      <c r="R25" s="82"/>
      <c r="S25" s="112"/>
      <c r="T25" s="112"/>
      <c r="U25" s="112"/>
      <c r="V25" s="112"/>
      <c r="W25" s="112"/>
      <c r="X25" s="82"/>
      <c r="Y25" s="82"/>
      <c r="Z25" s="82"/>
      <c r="AA25" s="82"/>
      <c r="AB25" s="82"/>
      <c r="AC25" s="82"/>
      <c r="AD25" s="82"/>
      <c r="AE25" s="86"/>
      <c r="AF25" s="84"/>
      <c r="AG25" s="85"/>
      <c r="AH25" s="83"/>
      <c r="AI25" s="82"/>
      <c r="AJ25" s="82"/>
    </row>
    <row r="26" spans="1:36" ht="23.25" customHeight="1">
      <c r="A26" s="82"/>
      <c r="B26" s="82"/>
      <c r="C26" s="82"/>
      <c r="D26" s="167" t="s">
        <v>52</v>
      </c>
      <c r="E26" s="165"/>
      <c r="F26" s="165"/>
      <c r="G26" s="165"/>
      <c r="H26" s="176"/>
      <c r="I26" s="165"/>
      <c r="J26" s="193"/>
      <c r="K26" s="194"/>
      <c r="L26" s="194"/>
      <c r="M26" s="194"/>
      <c r="N26" s="194"/>
      <c r="O26" s="194"/>
      <c r="P26" s="194"/>
      <c r="Q26" s="194"/>
      <c r="R26" s="194"/>
      <c r="S26" s="194"/>
      <c r="T26" s="194"/>
      <c r="U26" s="194"/>
      <c r="V26" s="194"/>
      <c r="W26" s="194"/>
      <c r="X26" s="194"/>
      <c r="Y26" s="194"/>
      <c r="Z26" s="194"/>
      <c r="AA26" s="194"/>
      <c r="AB26" s="194"/>
      <c r="AC26" s="194"/>
      <c r="AD26" s="194"/>
      <c r="AE26" s="194"/>
      <c r="AF26" s="195"/>
      <c r="AG26" s="85"/>
      <c r="AH26" s="83"/>
      <c r="AI26" s="82"/>
      <c r="AJ26" s="82"/>
    </row>
    <row r="27" spans="1:36" ht="3.75" customHeight="1">
      <c r="A27" s="82"/>
      <c r="B27" s="82"/>
      <c r="C27" s="82"/>
      <c r="D27" s="112"/>
      <c r="E27" s="112"/>
      <c r="F27" s="112"/>
      <c r="G27" s="112"/>
      <c r="H27" s="112"/>
      <c r="I27" s="82"/>
      <c r="J27" s="82"/>
      <c r="K27" s="82"/>
      <c r="L27" s="82"/>
      <c r="M27" s="82"/>
      <c r="N27" s="82"/>
      <c r="O27" s="82"/>
      <c r="P27" s="82"/>
      <c r="Q27" s="82"/>
      <c r="R27" s="82"/>
      <c r="S27" s="112"/>
      <c r="T27" s="112"/>
      <c r="U27" s="112"/>
      <c r="V27" s="112"/>
      <c r="W27" s="112"/>
      <c r="X27" s="82"/>
      <c r="Y27" s="82"/>
      <c r="Z27" s="82"/>
      <c r="AA27" s="82"/>
      <c r="AB27" s="82"/>
      <c r="AC27" s="82"/>
      <c r="AD27" s="82"/>
      <c r="AE27" s="86"/>
      <c r="AF27" s="84"/>
      <c r="AG27" s="85"/>
      <c r="AH27" s="83"/>
      <c r="AI27" s="82"/>
      <c r="AJ27" s="82"/>
    </row>
    <row r="28" spans="1:36" ht="23.25" customHeight="1">
      <c r="A28" s="82"/>
      <c r="B28" s="82"/>
      <c r="C28" s="82"/>
      <c r="D28" s="167" t="s">
        <v>51</v>
      </c>
      <c r="E28" s="165"/>
      <c r="F28" s="165"/>
      <c r="G28" s="165"/>
      <c r="H28" s="176"/>
      <c r="I28" s="165"/>
      <c r="J28" s="193"/>
      <c r="K28" s="194"/>
      <c r="L28" s="194"/>
      <c r="M28" s="194"/>
      <c r="N28" s="194"/>
      <c r="O28" s="194"/>
      <c r="P28" s="194"/>
      <c r="Q28" s="194"/>
      <c r="R28" s="194"/>
      <c r="S28" s="194"/>
      <c r="T28" s="194"/>
      <c r="U28" s="194"/>
      <c r="V28" s="194"/>
      <c r="W28" s="194"/>
      <c r="X28" s="194"/>
      <c r="Y28" s="194"/>
      <c r="Z28" s="194"/>
      <c r="AA28" s="194"/>
      <c r="AB28" s="194"/>
      <c r="AC28" s="194"/>
      <c r="AD28" s="194"/>
      <c r="AE28" s="194"/>
      <c r="AF28" s="195"/>
      <c r="AG28" s="85"/>
      <c r="AH28" s="83"/>
      <c r="AI28" s="82"/>
      <c r="AJ28" s="82"/>
    </row>
    <row r="29" spans="1:36" ht="7.5" customHeight="1">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6"/>
      <c r="AG29" s="82"/>
      <c r="AH29" s="85"/>
      <c r="AI29" s="82"/>
      <c r="AJ29" s="82"/>
    </row>
    <row r="30" spans="1:36" ht="14.25" customHeight="1">
      <c r="A30" s="82"/>
      <c r="B30" s="82"/>
      <c r="C30" s="82"/>
      <c r="D30" s="93" t="s">
        <v>72</v>
      </c>
      <c r="E30" s="82"/>
      <c r="F30" s="82"/>
      <c r="G30" s="82"/>
      <c r="H30" s="82"/>
      <c r="I30" s="82"/>
      <c r="J30" s="82"/>
      <c r="K30" s="82"/>
      <c r="L30" s="82"/>
      <c r="M30" s="82"/>
      <c r="N30" s="95"/>
      <c r="O30" s="95"/>
      <c r="P30" s="82"/>
      <c r="Q30" s="92"/>
      <c r="R30" s="92"/>
      <c r="S30" s="92"/>
      <c r="T30" s="82"/>
      <c r="U30" s="82"/>
      <c r="V30" s="82"/>
      <c r="W30" s="82"/>
      <c r="X30" s="94"/>
      <c r="Y30" s="94"/>
      <c r="Z30" s="93"/>
      <c r="AA30" s="82"/>
      <c r="AB30" s="92"/>
      <c r="AC30" s="92"/>
      <c r="AD30" s="82"/>
      <c r="AE30" s="82"/>
      <c r="AF30" s="82"/>
      <c r="AG30" s="82"/>
      <c r="AH30" s="83"/>
      <c r="AI30" s="82"/>
      <c r="AJ30" s="82"/>
    </row>
    <row r="31" spans="1:36" ht="1.5" customHeight="1">
      <c r="A31" s="82"/>
      <c r="B31" s="82"/>
      <c r="C31" s="82"/>
      <c r="D31" s="92"/>
      <c r="E31" s="82"/>
      <c r="F31" s="82"/>
      <c r="G31" s="82"/>
      <c r="H31" s="82"/>
      <c r="I31" s="82"/>
      <c r="J31" s="82"/>
      <c r="K31" s="82"/>
      <c r="L31" s="82"/>
      <c r="M31" s="95"/>
      <c r="N31" s="95"/>
      <c r="O31" s="82"/>
      <c r="P31" s="92"/>
      <c r="Q31" s="92"/>
      <c r="R31" s="92"/>
      <c r="S31" s="82"/>
      <c r="T31" s="82"/>
      <c r="U31" s="82"/>
      <c r="V31" s="82"/>
      <c r="W31" s="94"/>
      <c r="X31" s="94"/>
      <c r="Y31" s="93"/>
      <c r="Z31" s="82"/>
      <c r="AA31" s="92"/>
      <c r="AB31" s="92"/>
      <c r="AC31" s="82"/>
      <c r="AD31" s="82"/>
      <c r="AE31" s="82"/>
      <c r="AF31" s="82"/>
      <c r="AG31" s="83"/>
      <c r="AH31" s="82"/>
      <c r="AI31" s="82"/>
      <c r="AJ31" s="82"/>
    </row>
    <row r="32" spans="1:36" ht="25.5" customHeight="1">
      <c r="A32" s="82"/>
      <c r="B32" s="82"/>
      <c r="C32" s="82"/>
      <c r="D32" s="177" t="s">
        <v>71</v>
      </c>
      <c r="E32" s="169"/>
      <c r="F32" s="169"/>
      <c r="G32" s="169"/>
      <c r="H32" s="169"/>
      <c r="I32" s="177" t="s">
        <v>70</v>
      </c>
      <c r="J32" s="169"/>
      <c r="K32" s="169"/>
      <c r="L32" s="169"/>
      <c r="M32" s="169"/>
      <c r="N32" s="178" t="s">
        <v>69</v>
      </c>
      <c r="O32" s="169"/>
      <c r="P32" s="169"/>
      <c r="Q32" s="169"/>
      <c r="R32" s="169"/>
      <c r="S32" s="169"/>
      <c r="T32" s="178" t="s">
        <v>68</v>
      </c>
      <c r="U32" s="169"/>
      <c r="V32" s="169"/>
      <c r="W32" s="169"/>
      <c r="X32" s="169"/>
      <c r="Y32" s="169"/>
      <c r="Z32" s="179" t="s">
        <v>67</v>
      </c>
      <c r="AA32" s="165"/>
      <c r="AB32" s="165"/>
      <c r="AC32" s="165"/>
      <c r="AD32" s="165"/>
      <c r="AE32" s="165"/>
      <c r="AF32" s="165"/>
      <c r="AG32" s="111"/>
      <c r="AH32" s="85"/>
      <c r="AI32" s="82"/>
      <c r="AJ32" s="82"/>
    </row>
    <row r="33" spans="1:36" ht="21.75" customHeight="1">
      <c r="A33" s="82"/>
      <c r="B33" s="82"/>
      <c r="C33" s="82"/>
      <c r="D33" s="200"/>
      <c r="E33" s="194"/>
      <c r="F33" s="194"/>
      <c r="G33" s="194"/>
      <c r="H33" s="195"/>
      <c r="I33" s="200"/>
      <c r="J33" s="194"/>
      <c r="K33" s="194"/>
      <c r="L33" s="194"/>
      <c r="M33" s="195"/>
      <c r="N33" s="199"/>
      <c r="O33" s="194"/>
      <c r="P33" s="194"/>
      <c r="Q33" s="194"/>
      <c r="R33" s="194"/>
      <c r="S33" s="195"/>
      <c r="T33" s="199"/>
      <c r="U33" s="194"/>
      <c r="V33" s="194"/>
      <c r="W33" s="194"/>
      <c r="X33" s="194"/>
      <c r="Y33" s="194"/>
      <c r="Z33" s="200"/>
      <c r="AA33" s="194"/>
      <c r="AB33" s="194"/>
      <c r="AC33" s="194"/>
      <c r="AD33" s="194"/>
      <c r="AE33" s="194"/>
      <c r="AF33" s="195"/>
      <c r="AG33" s="110"/>
      <c r="AH33" s="85"/>
      <c r="AI33" s="82"/>
      <c r="AJ33" s="82"/>
    </row>
    <row r="34" spans="1:36" ht="12.75" customHeight="1">
      <c r="A34" s="82"/>
      <c r="B34" s="82"/>
      <c r="C34" s="82"/>
      <c r="D34" s="109" t="s">
        <v>66</v>
      </c>
      <c r="E34" s="109"/>
      <c r="F34" s="109"/>
      <c r="G34" s="109"/>
      <c r="H34" s="109"/>
      <c r="I34" s="109"/>
      <c r="J34" s="109"/>
      <c r="K34" s="109"/>
      <c r="L34" s="109"/>
      <c r="M34" s="109"/>
      <c r="N34" s="109"/>
      <c r="O34" s="109"/>
      <c r="P34" s="109"/>
      <c r="Q34" s="109"/>
      <c r="R34" s="109"/>
      <c r="S34" s="109"/>
      <c r="T34" s="109"/>
      <c r="U34" s="109"/>
      <c r="V34" s="109"/>
      <c r="W34" s="109"/>
      <c r="X34" s="109"/>
      <c r="Y34" s="109"/>
      <c r="Z34" s="106"/>
      <c r="AA34" s="106"/>
      <c r="AB34" s="106"/>
      <c r="AC34" s="106"/>
      <c r="AD34" s="106"/>
      <c r="AE34" s="106"/>
      <c r="AF34" s="106"/>
      <c r="AG34" s="106"/>
      <c r="AH34" s="85"/>
      <c r="AI34" s="82"/>
      <c r="AJ34" s="82"/>
    </row>
    <row r="35" spans="1:36" ht="7.5" customHeight="1">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6"/>
      <c r="AG35" s="82"/>
      <c r="AH35" s="85"/>
      <c r="AI35" s="82"/>
      <c r="AJ35" s="82"/>
    </row>
    <row r="36" spans="1:36" ht="14.25" customHeight="1">
      <c r="A36" s="82"/>
      <c r="B36" s="82"/>
      <c r="C36" s="82"/>
      <c r="D36" s="93" t="s">
        <v>65</v>
      </c>
      <c r="E36" s="82"/>
      <c r="F36" s="82"/>
      <c r="G36" s="82"/>
      <c r="H36" s="82"/>
      <c r="I36" s="82"/>
      <c r="J36" s="82"/>
      <c r="K36" s="82"/>
      <c r="L36" s="82"/>
      <c r="M36" s="175" t="str">
        <f>IF(A38&gt;1,"zu viele Personen ausgewählt","")</f>
        <v/>
      </c>
      <c r="N36" s="165"/>
      <c r="O36" s="165"/>
      <c r="P36" s="165"/>
      <c r="Q36" s="165"/>
      <c r="R36" s="165"/>
      <c r="S36" s="165"/>
      <c r="T36" s="165"/>
      <c r="U36" s="165"/>
      <c r="V36" s="165"/>
      <c r="W36" s="165"/>
      <c r="X36" s="165"/>
      <c r="Y36" s="94"/>
      <c r="Z36" s="93"/>
      <c r="AA36" s="82"/>
      <c r="AB36" s="92"/>
      <c r="AC36" s="92"/>
      <c r="AD36" s="82"/>
      <c r="AE36" s="82"/>
      <c r="AF36" s="82"/>
      <c r="AG36" s="82"/>
      <c r="AH36" s="83"/>
      <c r="AI36" s="82"/>
      <c r="AJ36" s="82"/>
    </row>
    <row r="37" spans="1:36" ht="3.75" customHeight="1">
      <c r="A37" s="82"/>
      <c r="B37" s="82"/>
      <c r="C37" s="82"/>
      <c r="D37" s="92"/>
      <c r="E37" s="82"/>
      <c r="F37" s="82"/>
      <c r="G37" s="82"/>
      <c r="H37" s="82"/>
      <c r="I37" s="82"/>
      <c r="J37" s="82"/>
      <c r="K37" s="82"/>
      <c r="L37" s="82"/>
      <c r="M37" s="95"/>
      <c r="N37" s="95"/>
      <c r="O37" s="82"/>
      <c r="P37" s="92"/>
      <c r="Q37" s="92"/>
      <c r="R37" s="92"/>
      <c r="S37" s="82"/>
      <c r="T37" s="82"/>
      <c r="U37" s="82"/>
      <c r="V37" s="82"/>
      <c r="W37" s="94"/>
      <c r="X37" s="94"/>
      <c r="Y37" s="93"/>
      <c r="Z37" s="82"/>
      <c r="AA37" s="92"/>
      <c r="AB37" s="92"/>
      <c r="AC37" s="82"/>
      <c r="AD37" s="82"/>
      <c r="AE37" s="82"/>
      <c r="AF37" s="82"/>
      <c r="AG37" s="83"/>
      <c r="AH37" s="82"/>
      <c r="AI37" s="82"/>
      <c r="AJ37" s="82"/>
    </row>
    <row r="38" spans="1:36" ht="14.25" customHeight="1">
      <c r="A38" s="98">
        <f>SUM(O38,U38,Z38)</f>
        <v>0</v>
      </c>
      <c r="B38" s="82"/>
      <c r="C38" s="82"/>
      <c r="D38" s="106" t="s">
        <v>64</v>
      </c>
      <c r="E38" s="82"/>
      <c r="F38" s="82"/>
      <c r="G38" s="82"/>
      <c r="H38" s="82"/>
      <c r="I38" s="82"/>
      <c r="J38" s="82"/>
      <c r="K38" s="82"/>
      <c r="L38" s="82"/>
      <c r="M38" s="201"/>
      <c r="N38" s="85"/>
      <c r="O38" s="108" t="str">
        <f>IF(M38&gt;0,1,"")</f>
        <v/>
      </c>
      <c r="P38" s="94"/>
      <c r="Q38" s="94"/>
      <c r="R38" s="94"/>
      <c r="S38" s="201"/>
      <c r="T38" s="94"/>
      <c r="U38" s="108" t="str">
        <f>IF(S38&gt;0,1,"")</f>
        <v/>
      </c>
      <c r="V38" s="94"/>
      <c r="W38" s="94"/>
      <c r="X38" s="201"/>
      <c r="Y38" s="107"/>
      <c r="Z38" s="108" t="str">
        <f>IF(X38&gt;0,1,"")</f>
        <v/>
      </c>
      <c r="AA38" s="107"/>
      <c r="AB38" s="82"/>
      <c r="AC38" s="82"/>
      <c r="AD38" s="86"/>
      <c r="AE38" s="82"/>
      <c r="AF38" s="85"/>
      <c r="AG38" s="82"/>
      <c r="AH38" s="83"/>
      <c r="AI38" s="82"/>
      <c r="AJ38" s="82"/>
    </row>
    <row r="39" spans="1:36" ht="23.25" customHeight="1">
      <c r="A39" s="98"/>
      <c r="B39" s="82"/>
      <c r="C39" s="82"/>
      <c r="D39" s="82"/>
      <c r="E39" s="82"/>
      <c r="F39" s="82"/>
      <c r="G39" s="82"/>
      <c r="H39" s="82"/>
      <c r="I39" s="82"/>
      <c r="J39" s="82"/>
      <c r="K39" s="82"/>
      <c r="L39" s="82"/>
      <c r="M39" s="167" t="s">
        <v>63</v>
      </c>
      <c r="N39" s="165"/>
      <c r="O39" s="165"/>
      <c r="P39" s="165"/>
      <c r="Q39" s="165"/>
      <c r="R39" s="82"/>
      <c r="S39" s="167" t="s">
        <v>52</v>
      </c>
      <c r="T39" s="165"/>
      <c r="U39" s="165"/>
      <c r="V39" s="165"/>
      <c r="W39" s="99"/>
      <c r="X39" s="167" t="s">
        <v>51</v>
      </c>
      <c r="Y39" s="165"/>
      <c r="Z39" s="165"/>
      <c r="AA39" s="165"/>
      <c r="AB39" s="82"/>
      <c r="AC39" s="167" t="s">
        <v>62</v>
      </c>
      <c r="AD39" s="165"/>
      <c r="AE39" s="165"/>
      <c r="AF39" s="165"/>
      <c r="AG39" s="82"/>
      <c r="AH39" s="83"/>
      <c r="AI39" s="82"/>
      <c r="AJ39" s="82"/>
    </row>
    <row r="40" spans="1:36" ht="4.5" customHeight="1">
      <c r="A40" s="98"/>
      <c r="B40" s="82"/>
      <c r="C40" s="82"/>
      <c r="D40" s="82"/>
      <c r="E40" s="82"/>
      <c r="F40" s="82"/>
      <c r="G40" s="82"/>
      <c r="H40" s="82"/>
      <c r="I40" s="82"/>
      <c r="J40" s="82"/>
      <c r="K40" s="82"/>
      <c r="L40" s="82"/>
      <c r="M40" s="99"/>
      <c r="N40" s="99"/>
      <c r="O40" s="99"/>
      <c r="P40" s="99"/>
      <c r="Q40" s="99"/>
      <c r="R40" s="82"/>
      <c r="S40" s="99"/>
      <c r="T40" s="99"/>
      <c r="U40" s="99"/>
      <c r="V40" s="99"/>
      <c r="W40" s="99"/>
      <c r="X40" s="99"/>
      <c r="Y40" s="99"/>
      <c r="Z40" s="99"/>
      <c r="AA40" s="99"/>
      <c r="AB40" s="82"/>
      <c r="AC40" s="99"/>
      <c r="AD40" s="99"/>
      <c r="AE40" s="99"/>
      <c r="AF40" s="99"/>
      <c r="AG40" s="82"/>
      <c r="AH40" s="83"/>
      <c r="AI40" s="82"/>
      <c r="AJ40" s="82"/>
    </row>
    <row r="41" spans="1:36" ht="24" customHeight="1">
      <c r="A41" s="101">
        <v>1</v>
      </c>
      <c r="B41" s="82"/>
      <c r="C41" s="82"/>
      <c r="D41" s="172" t="s">
        <v>61</v>
      </c>
      <c r="E41" s="165"/>
      <c r="F41" s="165"/>
      <c r="G41" s="165"/>
      <c r="H41" s="165"/>
      <c r="I41" s="165"/>
      <c r="J41" s="165"/>
      <c r="K41" s="165"/>
      <c r="L41" s="174"/>
      <c r="M41" s="212"/>
      <c r="N41" s="195"/>
      <c r="O41" s="82"/>
      <c r="P41" s="82"/>
      <c r="Q41" s="82"/>
      <c r="R41" s="82"/>
      <c r="S41" s="212"/>
      <c r="T41" s="195"/>
      <c r="U41" s="82"/>
      <c r="V41" s="82"/>
      <c r="W41" s="82"/>
      <c r="X41" s="212"/>
      <c r="Y41" s="195"/>
      <c r="Z41" s="82"/>
      <c r="AA41" s="82"/>
      <c r="AB41" s="82"/>
      <c r="AC41" s="199"/>
      <c r="AD41" s="195"/>
      <c r="AE41" s="170">
        <v>0.5</v>
      </c>
      <c r="AF41" s="171"/>
      <c r="AG41" s="82"/>
      <c r="AH41" s="85"/>
      <c r="AI41" s="106"/>
      <c r="AJ41" s="98">
        <v>6</v>
      </c>
    </row>
    <row r="42" spans="1:36" ht="3.75" customHeight="1">
      <c r="A42" s="97"/>
      <c r="B42" s="82"/>
      <c r="C42" s="82"/>
      <c r="D42" s="92"/>
      <c r="E42" s="82"/>
      <c r="F42" s="82"/>
      <c r="G42" s="82"/>
      <c r="H42" s="82"/>
      <c r="I42" s="82"/>
      <c r="J42" s="82"/>
      <c r="K42" s="82"/>
      <c r="L42" s="82"/>
      <c r="M42" s="105"/>
      <c r="N42" s="105"/>
      <c r="O42" s="82"/>
      <c r="P42" s="82"/>
      <c r="Q42" s="82"/>
      <c r="R42" s="92"/>
      <c r="S42" s="105"/>
      <c r="T42" s="105"/>
      <c r="U42" s="82"/>
      <c r="V42" s="82"/>
      <c r="W42" s="94"/>
      <c r="X42" s="105"/>
      <c r="Y42" s="105"/>
      <c r="Z42" s="82"/>
      <c r="AA42" s="92"/>
      <c r="AB42" s="92"/>
      <c r="AC42" s="82"/>
      <c r="AD42" s="82"/>
      <c r="AE42" s="102"/>
      <c r="AF42" s="102"/>
      <c r="AG42" s="83"/>
      <c r="AH42" s="82"/>
      <c r="AI42" s="92"/>
      <c r="AJ42" s="97">
        <v>5.5</v>
      </c>
    </row>
    <row r="43" spans="1:36" ht="3.75" customHeight="1">
      <c r="A43" s="97"/>
      <c r="B43" s="82"/>
      <c r="C43" s="82"/>
      <c r="D43" s="92"/>
      <c r="E43" s="82"/>
      <c r="F43" s="82"/>
      <c r="G43" s="82"/>
      <c r="H43" s="82"/>
      <c r="I43" s="82"/>
      <c r="J43" s="82"/>
      <c r="K43" s="82"/>
      <c r="L43" s="82"/>
      <c r="M43" s="105"/>
      <c r="N43" s="105"/>
      <c r="O43" s="82"/>
      <c r="P43" s="82"/>
      <c r="Q43" s="82"/>
      <c r="R43" s="92"/>
      <c r="S43" s="105"/>
      <c r="T43" s="105"/>
      <c r="U43" s="82"/>
      <c r="V43" s="82"/>
      <c r="W43" s="94"/>
      <c r="X43" s="105"/>
      <c r="Y43" s="105"/>
      <c r="Z43" s="82"/>
      <c r="AA43" s="92"/>
      <c r="AB43" s="92"/>
      <c r="AC43" s="82"/>
      <c r="AD43" s="82"/>
      <c r="AE43" s="102"/>
      <c r="AF43" s="102"/>
      <c r="AG43" s="83"/>
      <c r="AH43" s="82"/>
      <c r="AI43" s="92"/>
      <c r="AJ43" s="97">
        <v>5</v>
      </c>
    </row>
    <row r="44" spans="1:36" ht="21.75" customHeight="1">
      <c r="A44" s="101">
        <v>1</v>
      </c>
      <c r="B44" s="82"/>
      <c r="C44" s="82"/>
      <c r="D44" s="172" t="s">
        <v>60</v>
      </c>
      <c r="E44" s="165"/>
      <c r="F44" s="165"/>
      <c r="G44" s="165"/>
      <c r="H44" s="165"/>
      <c r="I44" s="165"/>
      <c r="J44" s="165"/>
      <c r="K44" s="165"/>
      <c r="L44" s="174"/>
      <c r="M44" s="212"/>
      <c r="N44" s="195"/>
      <c r="O44" s="82"/>
      <c r="P44" s="82"/>
      <c r="Q44" s="82"/>
      <c r="R44" s="82"/>
      <c r="S44" s="212"/>
      <c r="T44" s="195"/>
      <c r="U44" s="82"/>
      <c r="V44" s="82"/>
      <c r="W44" s="82"/>
      <c r="X44" s="212"/>
      <c r="Y44" s="195"/>
      <c r="Z44" s="82"/>
      <c r="AA44" s="82"/>
      <c r="AB44" s="82"/>
      <c r="AC44" s="199"/>
      <c r="AD44" s="195"/>
      <c r="AE44" s="170">
        <v>0.2</v>
      </c>
      <c r="AF44" s="171"/>
      <c r="AG44" s="82"/>
      <c r="AH44" s="85"/>
      <c r="AI44" s="106"/>
      <c r="AJ44" s="98">
        <v>4.5</v>
      </c>
    </row>
    <row r="45" spans="1:36" ht="3.75" customHeight="1">
      <c r="A45" s="97"/>
      <c r="B45" s="82"/>
      <c r="C45" s="82"/>
      <c r="D45" s="92"/>
      <c r="E45" s="82"/>
      <c r="F45" s="82"/>
      <c r="G45" s="82"/>
      <c r="H45" s="82"/>
      <c r="I45" s="82"/>
      <c r="J45" s="82"/>
      <c r="K45" s="82"/>
      <c r="L45" s="82"/>
      <c r="M45" s="105"/>
      <c r="N45" s="105"/>
      <c r="O45" s="82"/>
      <c r="P45" s="82"/>
      <c r="Q45" s="82"/>
      <c r="R45" s="92"/>
      <c r="S45" s="105"/>
      <c r="T45" s="105"/>
      <c r="U45" s="82"/>
      <c r="V45" s="82"/>
      <c r="W45" s="94"/>
      <c r="X45" s="105"/>
      <c r="Y45" s="105"/>
      <c r="Z45" s="82"/>
      <c r="AA45" s="92"/>
      <c r="AB45" s="92"/>
      <c r="AC45" s="82"/>
      <c r="AD45" s="82"/>
      <c r="AE45" s="102"/>
      <c r="AF45" s="102"/>
      <c r="AG45" s="83"/>
      <c r="AH45" s="82"/>
      <c r="AI45" s="92"/>
      <c r="AJ45" s="97">
        <v>4</v>
      </c>
    </row>
    <row r="46" spans="1:36" ht="3.75" customHeight="1">
      <c r="A46" s="97"/>
      <c r="B46" s="82"/>
      <c r="C46" s="82"/>
      <c r="D46" s="92"/>
      <c r="E46" s="82"/>
      <c r="F46" s="82"/>
      <c r="G46" s="82"/>
      <c r="H46" s="82"/>
      <c r="I46" s="82"/>
      <c r="J46" s="82"/>
      <c r="K46" s="82"/>
      <c r="L46" s="82"/>
      <c r="M46" s="95"/>
      <c r="N46" s="95"/>
      <c r="O46" s="82"/>
      <c r="P46" s="82"/>
      <c r="Q46" s="82"/>
      <c r="R46" s="92"/>
      <c r="S46" s="100"/>
      <c r="T46" s="100"/>
      <c r="U46" s="82"/>
      <c r="V46" s="82"/>
      <c r="W46" s="94"/>
      <c r="X46" s="104"/>
      <c r="Y46" s="103"/>
      <c r="Z46" s="82"/>
      <c r="AA46" s="92"/>
      <c r="AB46" s="92"/>
      <c r="AC46" s="82"/>
      <c r="AD46" s="82"/>
      <c r="AE46" s="102"/>
      <c r="AF46" s="102"/>
      <c r="AG46" s="83"/>
      <c r="AH46" s="82"/>
      <c r="AI46" s="82"/>
      <c r="AJ46" s="97">
        <v>3.5</v>
      </c>
    </row>
    <row r="47" spans="1:36" ht="21.75" customHeight="1">
      <c r="A47" s="101">
        <v>1</v>
      </c>
      <c r="B47" s="82"/>
      <c r="C47" s="82"/>
      <c r="D47" s="172" t="s">
        <v>59</v>
      </c>
      <c r="E47" s="165"/>
      <c r="F47" s="165"/>
      <c r="G47" s="165"/>
      <c r="H47" s="165"/>
      <c r="I47" s="165"/>
      <c r="J47" s="165"/>
      <c r="K47" s="165"/>
      <c r="L47" s="165"/>
      <c r="M47" s="173"/>
      <c r="N47" s="165"/>
      <c r="O47" s="82"/>
      <c r="P47" s="82"/>
      <c r="Q47" s="82"/>
      <c r="R47" s="82"/>
      <c r="S47" s="212"/>
      <c r="T47" s="195"/>
      <c r="U47" s="82"/>
      <c r="V47" s="82"/>
      <c r="W47" s="82"/>
      <c r="X47" s="212"/>
      <c r="Y47" s="195"/>
      <c r="Z47" s="82"/>
      <c r="AA47" s="82"/>
      <c r="AB47" s="82"/>
      <c r="AC47" s="199"/>
      <c r="AD47" s="195"/>
      <c r="AE47" s="170">
        <v>0.3</v>
      </c>
      <c r="AF47" s="171"/>
      <c r="AG47" s="82"/>
      <c r="AH47" s="85"/>
      <c r="AI47" s="82"/>
      <c r="AJ47" s="98">
        <v>3</v>
      </c>
    </row>
    <row r="48" spans="1:36" ht="3.75" customHeight="1">
      <c r="A48" s="82"/>
      <c r="B48" s="82"/>
      <c r="C48" s="82"/>
      <c r="D48" s="92"/>
      <c r="E48" s="82"/>
      <c r="F48" s="82"/>
      <c r="G48" s="82"/>
      <c r="H48" s="82"/>
      <c r="I48" s="82"/>
      <c r="J48" s="82"/>
      <c r="K48" s="82"/>
      <c r="L48" s="82"/>
      <c r="M48" s="95"/>
      <c r="N48" s="95"/>
      <c r="O48" s="82"/>
      <c r="P48" s="92"/>
      <c r="Q48" s="92"/>
      <c r="R48" s="92"/>
      <c r="S48" s="100"/>
      <c r="T48" s="100"/>
      <c r="U48" s="82"/>
      <c r="V48" s="82"/>
      <c r="W48" s="94"/>
      <c r="X48" s="100"/>
      <c r="Y48" s="100"/>
      <c r="Z48" s="82"/>
      <c r="AA48" s="92"/>
      <c r="AB48" s="92"/>
      <c r="AC48" s="82"/>
      <c r="AD48" s="82"/>
      <c r="AE48" s="82"/>
      <c r="AF48" s="82"/>
      <c r="AG48" s="83"/>
      <c r="AH48" s="82"/>
      <c r="AI48" s="82"/>
      <c r="AJ48" s="97">
        <v>2.5</v>
      </c>
    </row>
    <row r="49" spans="1:36" ht="3.75" customHeight="1" thickBot="1">
      <c r="A49" s="82"/>
      <c r="B49" s="82"/>
      <c r="C49" s="82"/>
      <c r="D49" s="92"/>
      <c r="E49" s="82"/>
      <c r="F49" s="82"/>
      <c r="G49" s="82"/>
      <c r="H49" s="82"/>
      <c r="I49" s="82"/>
      <c r="J49" s="82"/>
      <c r="K49" s="82"/>
      <c r="L49" s="82"/>
      <c r="M49" s="95"/>
      <c r="N49" s="95"/>
      <c r="O49" s="82"/>
      <c r="P49" s="92"/>
      <c r="Q49" s="92"/>
      <c r="R49" s="92"/>
      <c r="S49" s="82"/>
      <c r="T49" s="82"/>
      <c r="U49" s="82"/>
      <c r="V49" s="82"/>
      <c r="W49" s="94"/>
      <c r="X49" s="94"/>
      <c r="Y49" s="93"/>
      <c r="Z49" s="82"/>
      <c r="AA49" s="92"/>
      <c r="AB49" s="92"/>
      <c r="AC49" s="82"/>
      <c r="AD49" s="82"/>
      <c r="AE49" s="82"/>
      <c r="AF49" s="82"/>
      <c r="AG49" s="83"/>
      <c r="AH49" s="82"/>
      <c r="AI49" s="82"/>
      <c r="AJ49" s="97">
        <v>2</v>
      </c>
    </row>
    <row r="50" spans="1:36" ht="23.25" customHeight="1" thickBot="1">
      <c r="A50" s="82"/>
      <c r="B50" s="82"/>
      <c r="C50" s="82"/>
      <c r="D50" s="93" t="s">
        <v>58</v>
      </c>
      <c r="E50" s="93"/>
      <c r="F50" s="93"/>
      <c r="G50" s="93"/>
      <c r="H50" s="93"/>
      <c r="I50" s="167" t="s">
        <v>57</v>
      </c>
      <c r="J50" s="165"/>
      <c r="K50" s="165"/>
      <c r="L50" s="165"/>
      <c r="M50" s="165"/>
      <c r="N50" s="165"/>
      <c r="O50" s="165"/>
      <c r="P50" s="165"/>
      <c r="Q50" s="165"/>
      <c r="R50" s="165"/>
      <c r="S50" s="165"/>
      <c r="T50" s="165"/>
      <c r="U50" s="165"/>
      <c r="V50" s="165"/>
      <c r="W50" s="165"/>
      <c r="X50" s="165"/>
      <c r="Y50" s="165"/>
      <c r="Z50" s="165"/>
      <c r="AA50" s="165"/>
      <c r="AB50" s="82"/>
      <c r="AC50" s="213">
        <f>ROUND((AC41*AE41+AC44*AE44+AC47*AE47),1)</f>
        <v>0</v>
      </c>
      <c r="AD50" s="214"/>
      <c r="AE50" s="82"/>
      <c r="AF50" s="86"/>
      <c r="AG50" s="82"/>
      <c r="AH50" s="85"/>
      <c r="AI50" s="82"/>
      <c r="AJ50" s="98">
        <v>1.5</v>
      </c>
    </row>
    <row r="51" spans="1:36" ht="7.5" customHeight="1">
      <c r="A51" s="82"/>
      <c r="B51" s="82"/>
      <c r="C51" s="82"/>
      <c r="D51" s="92"/>
      <c r="E51" s="82"/>
      <c r="F51" s="82"/>
      <c r="G51" s="82"/>
      <c r="H51" s="82"/>
      <c r="I51" s="82"/>
      <c r="J51" s="82"/>
      <c r="K51" s="82"/>
      <c r="L51" s="82"/>
      <c r="M51" s="95"/>
      <c r="N51" s="95"/>
      <c r="O51" s="82"/>
      <c r="P51" s="92"/>
      <c r="Q51" s="92"/>
      <c r="R51" s="92"/>
      <c r="S51" s="82"/>
      <c r="T51" s="82"/>
      <c r="U51" s="82"/>
      <c r="V51" s="82"/>
      <c r="W51" s="94"/>
      <c r="X51" s="94"/>
      <c r="Y51" s="93"/>
      <c r="Z51" s="82"/>
      <c r="AA51" s="92"/>
      <c r="AB51" s="92"/>
      <c r="AC51" s="82"/>
      <c r="AD51" s="82"/>
      <c r="AE51" s="82"/>
      <c r="AF51" s="82"/>
      <c r="AG51" s="83"/>
      <c r="AH51" s="82"/>
      <c r="AI51" s="82"/>
      <c r="AJ51" s="97">
        <v>1</v>
      </c>
    </row>
    <row r="52" spans="1:36" ht="14.25" customHeight="1">
      <c r="A52" s="82"/>
      <c r="B52" s="82"/>
      <c r="C52" s="82"/>
      <c r="D52" s="93" t="s">
        <v>56</v>
      </c>
      <c r="E52" s="82"/>
      <c r="F52" s="82"/>
      <c r="G52" s="82"/>
      <c r="H52" s="82"/>
      <c r="I52" s="82"/>
      <c r="J52" s="82"/>
      <c r="K52" s="82"/>
      <c r="L52" s="82"/>
      <c r="M52" s="82"/>
      <c r="N52" s="95"/>
      <c r="O52" s="95"/>
      <c r="P52" s="82"/>
      <c r="Q52" s="92"/>
      <c r="R52" s="92"/>
      <c r="S52" s="92"/>
      <c r="T52" s="82"/>
      <c r="U52" s="82"/>
      <c r="V52" s="82"/>
      <c r="W52" s="82"/>
      <c r="X52" s="94"/>
      <c r="Y52" s="94"/>
      <c r="Z52" s="93"/>
      <c r="AA52" s="82"/>
      <c r="AB52" s="92"/>
      <c r="AC52" s="92"/>
      <c r="AD52" s="82"/>
      <c r="AE52" s="82"/>
      <c r="AF52" s="82"/>
      <c r="AG52" s="82"/>
      <c r="AH52" s="83"/>
      <c r="AI52" s="82"/>
      <c r="AJ52" s="82"/>
    </row>
    <row r="53" spans="1:36" ht="3.75" customHeight="1">
      <c r="A53" s="82"/>
      <c r="B53" s="82"/>
      <c r="C53" s="82"/>
      <c r="D53" s="92"/>
      <c r="E53" s="82"/>
      <c r="F53" s="82"/>
      <c r="G53" s="82"/>
      <c r="H53" s="82"/>
      <c r="I53" s="82"/>
      <c r="J53" s="82"/>
      <c r="K53" s="82"/>
      <c r="L53" s="82"/>
      <c r="M53" s="95"/>
      <c r="N53" s="95"/>
      <c r="O53" s="82"/>
      <c r="P53" s="92"/>
      <c r="Q53" s="92"/>
      <c r="R53" s="92"/>
      <c r="S53" s="82"/>
      <c r="T53" s="82"/>
      <c r="U53" s="82"/>
      <c r="V53" s="82"/>
      <c r="W53" s="94"/>
      <c r="X53" s="94"/>
      <c r="Y53" s="93"/>
      <c r="Z53" s="82"/>
      <c r="AA53" s="92"/>
      <c r="AB53" s="92"/>
      <c r="AC53" s="82"/>
      <c r="AD53" s="82"/>
      <c r="AE53" s="82"/>
      <c r="AF53" s="82"/>
      <c r="AG53" s="83"/>
      <c r="AH53" s="82"/>
      <c r="AI53" s="82"/>
      <c r="AJ53" s="82"/>
    </row>
    <row r="54" spans="1:36" ht="14.25" customHeight="1">
      <c r="A54" s="82"/>
      <c r="B54" s="82"/>
      <c r="C54" s="82"/>
      <c r="D54" s="202"/>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82"/>
      <c r="AH54" s="85"/>
      <c r="AI54" s="82"/>
      <c r="AJ54" s="82"/>
    </row>
    <row r="55" spans="1:36" ht="14.25" customHeight="1">
      <c r="A55" s="82"/>
      <c r="B55" s="82"/>
      <c r="C55" s="82"/>
      <c r="D55" s="203"/>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3"/>
      <c r="AG55" s="82"/>
      <c r="AH55" s="85"/>
      <c r="AI55" s="82"/>
      <c r="AJ55" s="82"/>
    </row>
    <row r="56" spans="1:36" ht="14.25" customHeight="1">
      <c r="A56" s="82"/>
      <c r="B56" s="82"/>
      <c r="C56" s="82"/>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82"/>
      <c r="AH56" s="85"/>
      <c r="AI56" s="82"/>
      <c r="AJ56" s="82"/>
    </row>
    <row r="57" spans="1:36" ht="3.75" customHeight="1">
      <c r="A57" s="82"/>
      <c r="B57" s="82"/>
      <c r="C57" s="82"/>
      <c r="D57" s="92"/>
      <c r="E57" s="96"/>
      <c r="F57" s="96"/>
      <c r="G57" s="96"/>
      <c r="H57" s="96"/>
      <c r="I57" s="96"/>
      <c r="J57" s="96"/>
      <c r="K57" s="96"/>
      <c r="L57" s="96"/>
      <c r="M57" s="92"/>
      <c r="N57" s="92"/>
      <c r="O57" s="96"/>
      <c r="P57" s="92"/>
      <c r="Q57" s="92"/>
      <c r="R57" s="92"/>
      <c r="S57" s="96"/>
      <c r="T57" s="96"/>
      <c r="U57" s="96"/>
      <c r="V57" s="96"/>
      <c r="W57" s="93"/>
      <c r="X57" s="93"/>
      <c r="Y57" s="93"/>
      <c r="Z57" s="96"/>
      <c r="AA57" s="92"/>
      <c r="AB57" s="92"/>
      <c r="AC57" s="96"/>
      <c r="AD57" s="96"/>
      <c r="AE57" s="96"/>
      <c r="AF57" s="96"/>
      <c r="AG57" s="83"/>
      <c r="AH57" s="82"/>
      <c r="AI57" s="82"/>
      <c r="AJ57" s="82"/>
    </row>
    <row r="58" spans="1:36" ht="14.25" customHeight="1">
      <c r="A58" s="82"/>
      <c r="B58" s="82"/>
      <c r="C58" s="82"/>
      <c r="D58" s="93" t="s">
        <v>55</v>
      </c>
      <c r="E58" s="82"/>
      <c r="F58" s="82"/>
      <c r="G58" s="82"/>
      <c r="H58" s="82"/>
      <c r="I58" s="82"/>
      <c r="J58" s="82"/>
      <c r="K58" s="82"/>
      <c r="L58" s="82"/>
      <c r="M58" s="82"/>
      <c r="N58" s="95"/>
      <c r="O58" s="95"/>
      <c r="P58" s="82"/>
      <c r="Q58" s="92"/>
      <c r="R58" s="92"/>
      <c r="S58" s="92"/>
      <c r="T58" s="82"/>
      <c r="U58" s="82"/>
      <c r="V58" s="82"/>
      <c r="W58" s="82"/>
      <c r="X58" s="94"/>
      <c r="Y58" s="94"/>
      <c r="Z58" s="93"/>
      <c r="AA58" s="82"/>
      <c r="AB58" s="92"/>
      <c r="AC58" s="92"/>
      <c r="AD58" s="82"/>
      <c r="AE58" s="82"/>
      <c r="AF58" s="82"/>
      <c r="AG58" s="82"/>
      <c r="AH58" s="83"/>
      <c r="AI58" s="82"/>
      <c r="AJ58" s="82"/>
    </row>
    <row r="59" spans="1:36" ht="3.75" customHeight="1">
      <c r="A59" s="82"/>
      <c r="B59" s="82"/>
      <c r="C59" s="82"/>
      <c r="D59" s="92"/>
      <c r="E59" s="82"/>
      <c r="F59" s="82"/>
      <c r="G59" s="82"/>
      <c r="H59" s="82"/>
      <c r="I59" s="82"/>
      <c r="J59" s="82"/>
      <c r="K59" s="82"/>
      <c r="L59" s="82"/>
      <c r="M59" s="95"/>
      <c r="N59" s="95"/>
      <c r="O59" s="82"/>
      <c r="P59" s="92"/>
      <c r="Q59" s="92"/>
      <c r="R59" s="92"/>
      <c r="S59" s="82"/>
      <c r="T59" s="82"/>
      <c r="U59" s="82"/>
      <c r="V59" s="82"/>
      <c r="W59" s="94"/>
      <c r="X59" s="94"/>
      <c r="Y59" s="93"/>
      <c r="Z59" s="82"/>
      <c r="AA59" s="92"/>
      <c r="AB59" s="92"/>
      <c r="AC59" s="82"/>
      <c r="AD59" s="82"/>
      <c r="AE59" s="82"/>
      <c r="AF59" s="82"/>
      <c r="AG59" s="83"/>
      <c r="AH59" s="82"/>
      <c r="AI59" s="82"/>
      <c r="AJ59" s="82"/>
    </row>
    <row r="60" spans="1:36" ht="23.25" customHeight="1">
      <c r="A60" s="82"/>
      <c r="B60" s="82"/>
      <c r="C60" s="82"/>
      <c r="D60" s="168" t="s">
        <v>54</v>
      </c>
      <c r="E60" s="169"/>
      <c r="F60" s="169"/>
      <c r="G60" s="169"/>
      <c r="H60" s="169"/>
      <c r="I60" s="91"/>
      <c r="J60" s="91"/>
      <c r="K60" s="168" t="s">
        <v>53</v>
      </c>
      <c r="L60" s="169"/>
      <c r="M60" s="169"/>
      <c r="N60" s="169"/>
      <c r="O60" s="169"/>
      <c r="P60" s="90"/>
      <c r="Q60" s="90"/>
      <c r="R60" s="168" t="s">
        <v>52</v>
      </c>
      <c r="S60" s="169"/>
      <c r="T60" s="169"/>
      <c r="U60" s="169"/>
      <c r="V60" s="90"/>
      <c r="W60" s="168" t="s">
        <v>51</v>
      </c>
      <c r="X60" s="169"/>
      <c r="Y60" s="169"/>
      <c r="Z60" s="169"/>
      <c r="AA60" s="91"/>
      <c r="AB60" s="90"/>
      <c r="AC60" s="168" t="s">
        <v>50</v>
      </c>
      <c r="AD60" s="169"/>
      <c r="AE60" s="169"/>
      <c r="AF60" s="169"/>
      <c r="AG60" s="82"/>
      <c r="AH60" s="83"/>
      <c r="AI60" s="82"/>
      <c r="AJ60" s="82"/>
    </row>
    <row r="61" spans="1:36" ht="14.25" customHeight="1">
      <c r="A61" s="82"/>
      <c r="B61" s="82"/>
      <c r="C61" s="82"/>
      <c r="D61" s="205"/>
      <c r="E61" s="206"/>
      <c r="F61" s="206"/>
      <c r="G61" s="206"/>
      <c r="H61" s="206"/>
      <c r="I61" s="206"/>
      <c r="J61" s="206"/>
      <c r="K61" s="207"/>
      <c r="L61" s="207"/>
      <c r="M61" s="208"/>
      <c r="N61" s="208"/>
      <c r="O61" s="208"/>
      <c r="P61" s="208"/>
      <c r="Q61" s="208"/>
      <c r="R61" s="208"/>
      <c r="S61" s="208"/>
      <c r="T61" s="208"/>
      <c r="U61" s="208"/>
      <c r="V61" s="208"/>
      <c r="W61" s="208"/>
      <c r="X61" s="208"/>
      <c r="Y61" s="208"/>
      <c r="Z61" s="208"/>
      <c r="AA61" s="208"/>
      <c r="AB61" s="208"/>
      <c r="AC61" s="208"/>
      <c r="AD61" s="208"/>
      <c r="AE61" s="208"/>
      <c r="AF61" s="209"/>
      <c r="AG61" s="82"/>
      <c r="AH61" s="85"/>
      <c r="AI61" s="82"/>
      <c r="AJ61" s="82"/>
    </row>
    <row r="62" spans="1:36" ht="14.25" customHeight="1">
      <c r="A62" s="82"/>
      <c r="B62" s="82"/>
      <c r="C62" s="82"/>
      <c r="D62" s="203"/>
      <c r="E62" s="203"/>
      <c r="F62" s="203"/>
      <c r="G62" s="203"/>
      <c r="H62" s="203"/>
      <c r="I62" s="203"/>
      <c r="J62" s="203"/>
      <c r="K62" s="210"/>
      <c r="L62" s="210"/>
      <c r="M62" s="208"/>
      <c r="N62" s="208"/>
      <c r="O62" s="208"/>
      <c r="P62" s="208"/>
      <c r="Q62" s="208"/>
      <c r="R62" s="208"/>
      <c r="S62" s="208"/>
      <c r="T62" s="208"/>
      <c r="U62" s="208"/>
      <c r="V62" s="208"/>
      <c r="W62" s="208"/>
      <c r="X62" s="208"/>
      <c r="Y62" s="208"/>
      <c r="Z62" s="208"/>
      <c r="AA62" s="208"/>
      <c r="AB62" s="208"/>
      <c r="AC62" s="208"/>
      <c r="AD62" s="208"/>
      <c r="AE62" s="208"/>
      <c r="AF62" s="211"/>
      <c r="AG62" s="82"/>
      <c r="AH62" s="85"/>
      <c r="AI62" s="82"/>
      <c r="AJ62" s="82"/>
    </row>
    <row r="63" spans="1:36" ht="14.2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6"/>
      <c r="AG63" s="82"/>
      <c r="AH63" s="85"/>
      <c r="AI63" s="82"/>
      <c r="AJ63" s="82"/>
    </row>
    <row r="64" spans="1:36" ht="14.25" customHeight="1">
      <c r="A64" s="82"/>
      <c r="B64" s="82"/>
      <c r="C64" s="82"/>
      <c r="D64" s="88" t="s">
        <v>145</v>
      </c>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7" t="s">
        <v>49</v>
      </c>
      <c r="AG64" s="82"/>
      <c r="AH64" s="85"/>
      <c r="AI64" s="82"/>
      <c r="AJ64" s="82"/>
    </row>
    <row r="65" spans="1:36" ht="14.25" customHeight="1">
      <c r="A65" s="82"/>
      <c r="B65" s="82"/>
      <c r="C65" s="82"/>
      <c r="D65" s="82"/>
      <c r="E65" s="82"/>
      <c r="F65" s="82"/>
      <c r="G65" s="82"/>
      <c r="H65" s="82"/>
      <c r="I65" s="82"/>
      <c r="J65" s="82"/>
      <c r="K65" s="82"/>
      <c r="L65" s="82"/>
      <c r="M65" s="82"/>
      <c r="N65" s="82"/>
      <c r="O65" s="82"/>
      <c r="P65" s="82"/>
      <c r="Q65" s="82"/>
      <c r="R65" s="82"/>
      <c r="S65" s="82"/>
      <c r="T65" s="82"/>
      <c r="U65" s="82"/>
      <c r="V65" s="82"/>
      <c r="W65" s="164"/>
      <c r="X65" s="165"/>
      <c r="Y65" s="165"/>
      <c r="Z65" s="165"/>
      <c r="AA65" s="165"/>
      <c r="AB65" s="165"/>
      <c r="AC65" s="165"/>
      <c r="AD65" s="165"/>
      <c r="AE65" s="165"/>
      <c r="AF65" s="165"/>
      <c r="AG65" s="82"/>
      <c r="AH65" s="85"/>
      <c r="AI65" s="82"/>
      <c r="AJ65" s="82"/>
    </row>
    <row r="66" spans="1:36" ht="14.25" customHeight="1">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6"/>
      <c r="AG66" s="82"/>
      <c r="AH66" s="85"/>
      <c r="AI66" s="82"/>
      <c r="AJ66" s="82"/>
    </row>
    <row r="67" spans="1:36" ht="14.25" customHeight="1">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6"/>
      <c r="AG67" s="82"/>
      <c r="AH67" s="85"/>
      <c r="AI67" s="82"/>
      <c r="AJ67" s="82"/>
    </row>
    <row r="68" spans="1:36" ht="14.25" customHeight="1">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6"/>
      <c r="AG68" s="82"/>
      <c r="AH68" s="85"/>
      <c r="AI68" s="82"/>
      <c r="AJ68" s="82"/>
    </row>
    <row r="69" spans="1:36" ht="14.25" customHeight="1">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6"/>
      <c r="AG69" s="82"/>
      <c r="AH69" s="85"/>
      <c r="AI69" s="82"/>
      <c r="AJ69" s="82"/>
    </row>
    <row r="70" spans="1:36" ht="14.25" customHeight="1">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6"/>
      <c r="AG70" s="82"/>
      <c r="AH70" s="85"/>
      <c r="AI70" s="82"/>
      <c r="AJ70" s="82"/>
    </row>
    <row r="71" spans="1:36" ht="14.25" customHeight="1">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6"/>
      <c r="AG71" s="82"/>
      <c r="AH71" s="85"/>
      <c r="AI71" s="82"/>
      <c r="AJ71" s="82"/>
    </row>
    <row r="72" spans="1:36" ht="14.25" customHeight="1">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6"/>
      <c r="AG72" s="82"/>
      <c r="AH72" s="85"/>
      <c r="AI72" s="82"/>
      <c r="AJ72" s="82"/>
    </row>
    <row r="73" spans="1:36" ht="14.25" customHeight="1">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6"/>
      <c r="AG73" s="82"/>
      <c r="AH73" s="85"/>
      <c r="AI73" s="82"/>
      <c r="AJ73" s="82"/>
    </row>
    <row r="74" spans="1:36" ht="14.25" customHeight="1">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6"/>
      <c r="AG74" s="82"/>
      <c r="AH74" s="85"/>
      <c r="AI74" s="82"/>
      <c r="AJ74" s="82"/>
    </row>
    <row r="75" spans="1:36" ht="14.25" customHeight="1">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6"/>
      <c r="AG75" s="82"/>
      <c r="AH75" s="85"/>
      <c r="AI75" s="82"/>
      <c r="AJ75" s="82"/>
    </row>
    <row r="76" spans="1:36" ht="14.25" customHeight="1">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6"/>
      <c r="AG76" s="82"/>
      <c r="AH76" s="85"/>
      <c r="AI76" s="82"/>
      <c r="AJ76" s="82"/>
    </row>
    <row r="77" spans="1:36" ht="14.25" customHeight="1">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6"/>
      <c r="AG77" s="82"/>
      <c r="AH77" s="85"/>
      <c r="AI77" s="82"/>
      <c r="AJ77" s="82"/>
    </row>
    <row r="78" spans="1:36" ht="14.25" customHeight="1">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6"/>
      <c r="AG78" s="82"/>
      <c r="AH78" s="85"/>
      <c r="AI78" s="82"/>
      <c r="AJ78" s="82"/>
    </row>
    <row r="79" spans="1:36" ht="14.25" customHeight="1">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6"/>
      <c r="AG79" s="82"/>
      <c r="AH79" s="85"/>
      <c r="AI79" s="82"/>
      <c r="AJ79" s="82"/>
    </row>
    <row r="80" spans="1:36" ht="14.25" customHeight="1">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6"/>
      <c r="AG80" s="82"/>
      <c r="AH80" s="85"/>
      <c r="AI80" s="82"/>
      <c r="AJ80" s="82"/>
    </row>
    <row r="81" spans="1:36" ht="14.25" customHeight="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6"/>
      <c r="AG81" s="82"/>
      <c r="AH81" s="85"/>
      <c r="AI81" s="82"/>
      <c r="AJ81" s="82"/>
    </row>
    <row r="82" spans="1:36" ht="14.25" customHeight="1">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6"/>
      <c r="AG82" s="82"/>
      <c r="AH82" s="85"/>
      <c r="AI82" s="82"/>
      <c r="AJ82" s="82"/>
    </row>
    <row r="83" spans="1:36" ht="14.25" customHeight="1">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6"/>
      <c r="AG83" s="82"/>
      <c r="AH83" s="85"/>
      <c r="AI83" s="82"/>
      <c r="AJ83" s="82"/>
    </row>
    <row r="84" spans="1:36" ht="14.25" customHeight="1">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6"/>
      <c r="AG84" s="82"/>
      <c r="AH84" s="85"/>
      <c r="AI84" s="82"/>
      <c r="AJ84" s="82"/>
    </row>
    <row r="85" spans="1:36" ht="14.25"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6"/>
      <c r="AG85" s="82"/>
      <c r="AH85" s="85"/>
      <c r="AI85" s="82"/>
      <c r="AJ85" s="82"/>
    </row>
    <row r="86" spans="1:36" ht="14.25" customHeight="1">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6"/>
      <c r="AG86" s="82"/>
      <c r="AH86" s="85"/>
      <c r="AI86" s="82"/>
      <c r="AJ86" s="82"/>
    </row>
    <row r="87" spans="1:36" ht="14.25" customHeight="1">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6"/>
      <c r="AG87" s="82"/>
      <c r="AH87" s="85"/>
      <c r="AI87" s="82"/>
      <c r="AJ87" s="82"/>
    </row>
    <row r="88" spans="1:36" ht="14.25" customHeight="1">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6"/>
      <c r="AG88" s="82"/>
      <c r="AH88" s="85"/>
      <c r="AI88" s="82"/>
      <c r="AJ88" s="82"/>
    </row>
    <row r="89" spans="1:36" ht="14.25" customHeight="1">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6"/>
      <c r="AG89" s="82"/>
      <c r="AH89" s="85"/>
      <c r="AI89" s="82"/>
      <c r="AJ89" s="82"/>
    </row>
    <row r="90" spans="1:36" ht="14.25" customHeight="1">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6"/>
      <c r="AG90" s="82"/>
      <c r="AH90" s="85"/>
      <c r="AI90" s="82"/>
      <c r="AJ90" s="82"/>
    </row>
    <row r="91" spans="1:36" ht="14.25" customHeight="1">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6"/>
      <c r="AG91" s="82"/>
      <c r="AH91" s="85"/>
      <c r="AI91" s="82"/>
      <c r="AJ91" s="82"/>
    </row>
    <row r="92" spans="1:36" ht="14.25" customHeight="1">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6"/>
      <c r="AG92" s="82"/>
      <c r="AH92" s="85"/>
      <c r="AI92" s="82"/>
      <c r="AJ92" s="82"/>
    </row>
    <row r="93" spans="1:36" ht="14.25" customHeight="1">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6"/>
      <c r="AG93" s="82"/>
      <c r="AH93" s="85"/>
      <c r="AI93" s="82"/>
      <c r="AJ93" s="82"/>
    </row>
    <row r="94" spans="1:36" ht="14.25" customHeight="1">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6"/>
      <c r="AG94" s="82"/>
      <c r="AH94" s="85"/>
      <c r="AI94" s="82"/>
      <c r="AJ94" s="82"/>
    </row>
    <row r="95" spans="1:36" ht="14.25" customHeight="1">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6"/>
      <c r="AG95" s="82"/>
      <c r="AH95" s="85"/>
      <c r="AI95" s="82"/>
      <c r="AJ95" s="82"/>
    </row>
    <row r="96" spans="1:36" ht="14.25" customHeight="1">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6"/>
      <c r="AG96" s="82"/>
      <c r="AH96" s="85"/>
      <c r="AI96" s="82"/>
      <c r="AJ96" s="82"/>
    </row>
    <row r="97" spans="1:36" ht="14.25" customHeight="1">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6"/>
      <c r="AG97" s="82"/>
      <c r="AH97" s="85"/>
      <c r="AI97" s="82"/>
      <c r="AJ97" s="82"/>
    </row>
    <row r="98" spans="1:36" ht="14.25" customHeight="1">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6"/>
      <c r="AG98" s="82"/>
      <c r="AH98" s="85"/>
      <c r="AI98" s="82"/>
      <c r="AJ98" s="82"/>
    </row>
    <row r="99" spans="1:36" ht="14.25" customHeight="1">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6"/>
      <c r="AG99" s="82"/>
      <c r="AH99" s="85"/>
      <c r="AI99" s="82"/>
      <c r="AJ99" s="82"/>
    </row>
    <row r="100" spans="1:36" ht="14.25" customHeight="1">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6"/>
      <c r="AG100" s="82"/>
      <c r="AH100" s="85"/>
      <c r="AI100" s="82"/>
      <c r="AJ100" s="82"/>
    </row>
    <row r="101" spans="1:36" ht="14.25" customHeight="1">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6"/>
      <c r="AG101" s="82"/>
      <c r="AH101" s="85"/>
      <c r="AI101" s="82"/>
      <c r="AJ101" s="82"/>
    </row>
    <row r="102" spans="1:36" ht="14.25" customHeight="1">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6"/>
      <c r="AG102" s="82"/>
      <c r="AH102" s="85"/>
      <c r="AI102" s="82"/>
      <c r="AJ102" s="82"/>
    </row>
    <row r="103" spans="1:36" ht="14.25" customHeight="1">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6"/>
      <c r="AG103" s="82"/>
      <c r="AH103" s="85"/>
      <c r="AI103" s="82"/>
      <c r="AJ103" s="82"/>
    </row>
    <row r="104" spans="1:36" ht="14.2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6"/>
      <c r="AG104" s="82"/>
      <c r="AH104" s="85"/>
      <c r="AI104" s="82"/>
      <c r="AJ104" s="82"/>
    </row>
    <row r="105" spans="1:36" ht="14.25" customHeight="1">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6"/>
      <c r="AG105" s="82"/>
      <c r="AH105" s="85"/>
      <c r="AI105" s="82"/>
      <c r="AJ105" s="82"/>
    </row>
    <row r="106" spans="1:36" ht="14.25" customHeight="1">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6"/>
      <c r="AG106" s="82"/>
      <c r="AH106" s="85"/>
      <c r="AI106" s="82"/>
      <c r="AJ106" s="82"/>
    </row>
    <row r="107" spans="1:36" ht="14.25" customHeight="1">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6"/>
      <c r="AG107" s="82"/>
      <c r="AH107" s="85"/>
      <c r="AI107" s="82"/>
      <c r="AJ107" s="82"/>
    </row>
    <row r="108" spans="1:36" ht="14.25" customHeight="1">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6"/>
      <c r="AG108" s="82"/>
      <c r="AH108" s="85"/>
      <c r="AI108" s="82"/>
      <c r="AJ108" s="82"/>
    </row>
    <row r="109" spans="1:36" ht="14.25" customHeight="1">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6"/>
      <c r="AG109" s="82"/>
      <c r="AH109" s="85"/>
      <c r="AI109" s="82"/>
      <c r="AJ109" s="82"/>
    </row>
    <row r="110" spans="1:36" ht="14.25" customHeight="1">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6"/>
      <c r="AG110" s="82"/>
      <c r="AH110" s="85"/>
      <c r="AI110" s="82"/>
      <c r="AJ110" s="82"/>
    </row>
    <row r="111" spans="1:36" ht="14.25" customHeight="1">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6"/>
      <c r="AG111" s="82"/>
      <c r="AH111" s="85"/>
      <c r="AI111" s="82"/>
      <c r="AJ111" s="82"/>
    </row>
    <row r="112" spans="1:36" ht="14.25" customHeight="1">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6"/>
      <c r="AG112" s="82"/>
      <c r="AH112" s="85"/>
      <c r="AI112" s="82"/>
      <c r="AJ112" s="82"/>
    </row>
    <row r="113" spans="1:36" ht="14.25" customHeight="1">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6"/>
      <c r="AG113" s="82"/>
      <c r="AH113" s="85"/>
      <c r="AI113" s="82"/>
      <c r="AJ113" s="82"/>
    </row>
    <row r="114" spans="1:36" ht="14.25" customHeight="1">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6"/>
      <c r="AG114" s="82"/>
      <c r="AH114" s="85"/>
      <c r="AI114" s="82"/>
      <c r="AJ114" s="82"/>
    </row>
    <row r="115" spans="1:36" ht="14.25" customHeight="1">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6"/>
      <c r="AG115" s="82"/>
      <c r="AH115" s="85"/>
      <c r="AI115" s="82"/>
      <c r="AJ115" s="82"/>
    </row>
    <row r="116" spans="1:36" ht="14.25" customHeight="1">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6"/>
      <c r="AG116" s="82"/>
      <c r="AH116" s="85"/>
      <c r="AI116" s="82"/>
      <c r="AJ116" s="82"/>
    </row>
    <row r="117" spans="1:36" ht="14.25" customHeight="1">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6"/>
      <c r="AG117" s="82"/>
      <c r="AH117" s="85"/>
      <c r="AI117" s="82"/>
      <c r="AJ117" s="82"/>
    </row>
    <row r="118" spans="1:36" ht="14.25" customHeight="1">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6"/>
      <c r="AG118" s="82"/>
      <c r="AH118" s="85"/>
      <c r="AI118" s="82"/>
      <c r="AJ118" s="82"/>
    </row>
    <row r="119" spans="1:36" ht="14.25" customHeight="1">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6"/>
      <c r="AG119" s="82"/>
      <c r="AH119" s="85"/>
      <c r="AI119" s="82"/>
      <c r="AJ119" s="82"/>
    </row>
    <row r="120" spans="1:36" ht="14.25" customHeight="1">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6"/>
      <c r="AG120" s="82"/>
      <c r="AH120" s="85"/>
      <c r="AI120" s="82"/>
      <c r="AJ120" s="82"/>
    </row>
    <row r="121" spans="1:36" ht="14.25" customHeight="1">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6"/>
      <c r="AG121" s="82"/>
      <c r="AH121" s="85"/>
      <c r="AI121" s="82"/>
      <c r="AJ121" s="82"/>
    </row>
    <row r="122" spans="1:36" ht="14.25" customHeight="1">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6"/>
      <c r="AG122" s="82"/>
      <c r="AH122" s="85"/>
      <c r="AI122" s="82"/>
      <c r="AJ122" s="82"/>
    </row>
    <row r="123" spans="1:36" ht="14.25" customHeight="1">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6"/>
      <c r="AG123" s="82"/>
      <c r="AH123" s="85"/>
      <c r="AI123" s="82"/>
      <c r="AJ123" s="82"/>
    </row>
    <row r="124" spans="1:36" ht="14.25" customHeight="1">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6"/>
      <c r="AG124" s="82"/>
      <c r="AH124" s="85"/>
      <c r="AI124" s="82"/>
      <c r="AJ124" s="82"/>
    </row>
    <row r="125" spans="1:36" ht="14.25" customHeight="1">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6"/>
      <c r="AG125" s="82"/>
      <c r="AH125" s="85"/>
      <c r="AI125" s="82"/>
      <c r="AJ125" s="82"/>
    </row>
    <row r="126" spans="1:36" ht="14.25" customHeight="1">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6"/>
      <c r="AG126" s="82"/>
      <c r="AH126" s="85"/>
      <c r="AI126" s="82"/>
      <c r="AJ126" s="82"/>
    </row>
    <row r="127" spans="1:36" ht="14.25" customHeight="1">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6"/>
      <c r="AG127" s="82"/>
      <c r="AH127" s="85"/>
      <c r="AI127" s="82"/>
      <c r="AJ127" s="82"/>
    </row>
    <row r="128" spans="1:36" ht="14.25" customHeight="1">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6"/>
      <c r="AG128" s="82"/>
      <c r="AH128" s="85"/>
      <c r="AI128" s="82"/>
      <c r="AJ128" s="82"/>
    </row>
    <row r="129" spans="1:36" ht="14.25" customHeight="1">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6"/>
      <c r="AG129" s="82"/>
      <c r="AH129" s="85"/>
      <c r="AI129" s="82"/>
      <c r="AJ129" s="82"/>
    </row>
    <row r="130" spans="1:36" ht="14.25" customHeight="1">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6"/>
      <c r="AG130" s="82"/>
      <c r="AH130" s="85"/>
      <c r="AI130" s="82"/>
      <c r="AJ130" s="82"/>
    </row>
    <row r="131" spans="1:36" ht="14.25" customHeight="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6"/>
      <c r="AG131" s="82"/>
      <c r="AH131" s="85"/>
      <c r="AI131" s="82"/>
      <c r="AJ131" s="82"/>
    </row>
    <row r="132" spans="1:36" ht="14.25" customHeight="1">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6"/>
      <c r="AG132" s="82"/>
      <c r="AH132" s="85"/>
      <c r="AI132" s="82"/>
      <c r="AJ132" s="82"/>
    </row>
    <row r="133" spans="1:36" ht="14.25" customHeight="1">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6"/>
      <c r="AG133" s="82"/>
      <c r="AH133" s="85"/>
      <c r="AI133" s="82"/>
      <c r="AJ133" s="82"/>
    </row>
    <row r="134" spans="1:36" ht="14.25" customHeight="1">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6"/>
      <c r="AG134" s="82"/>
      <c r="AH134" s="85"/>
      <c r="AI134" s="82"/>
      <c r="AJ134" s="82"/>
    </row>
    <row r="135" spans="1:36" ht="14.25" customHeight="1">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6"/>
      <c r="AG135" s="82"/>
      <c r="AH135" s="85"/>
      <c r="AI135" s="82"/>
      <c r="AJ135" s="82"/>
    </row>
    <row r="136" spans="1:36" ht="14.25" customHeight="1">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6"/>
      <c r="AG136" s="82"/>
      <c r="AH136" s="85"/>
      <c r="AI136" s="82"/>
      <c r="AJ136" s="82"/>
    </row>
    <row r="137" spans="1:36" ht="14.25" customHeight="1">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6"/>
      <c r="AG137" s="82"/>
      <c r="AH137" s="85"/>
      <c r="AI137" s="82"/>
      <c r="AJ137" s="82"/>
    </row>
    <row r="138" spans="1:36" ht="14.25"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6"/>
      <c r="AG138" s="82"/>
      <c r="AH138" s="85"/>
      <c r="AI138" s="82"/>
      <c r="AJ138" s="82"/>
    </row>
    <row r="139" spans="1:36" ht="14.25" customHeight="1">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6"/>
      <c r="AG139" s="82"/>
      <c r="AH139" s="85"/>
      <c r="AI139" s="82"/>
      <c r="AJ139" s="82"/>
    </row>
    <row r="140" spans="1:36" ht="14.25" customHeight="1">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6"/>
      <c r="AG140" s="82"/>
      <c r="AH140" s="85"/>
      <c r="AI140" s="82"/>
      <c r="AJ140" s="82"/>
    </row>
    <row r="141" spans="1:36" ht="14.25" customHeight="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6"/>
      <c r="AG141" s="82"/>
      <c r="AH141" s="85"/>
      <c r="AI141" s="82"/>
      <c r="AJ141" s="82"/>
    </row>
    <row r="142" spans="1:36" ht="14.25" customHeight="1">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6"/>
      <c r="AG142" s="82"/>
      <c r="AH142" s="85"/>
      <c r="AI142" s="82"/>
      <c r="AJ142" s="82"/>
    </row>
    <row r="143" spans="1:36" ht="14.25" customHeight="1">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6"/>
      <c r="AG143" s="82"/>
      <c r="AH143" s="85"/>
      <c r="AI143" s="82"/>
      <c r="AJ143" s="82"/>
    </row>
    <row r="144" spans="1:36" ht="14.25" customHeight="1">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6"/>
      <c r="AG144" s="82"/>
      <c r="AH144" s="85"/>
      <c r="AI144" s="82"/>
      <c r="AJ144" s="82"/>
    </row>
    <row r="145" spans="1:36" ht="14.25" customHeight="1">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6"/>
      <c r="AG145" s="82"/>
      <c r="AH145" s="85"/>
      <c r="AI145" s="82"/>
      <c r="AJ145" s="82"/>
    </row>
    <row r="146" spans="1:36" ht="14.25" customHeight="1">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6"/>
      <c r="AG146" s="82"/>
      <c r="AH146" s="85"/>
      <c r="AI146" s="82"/>
      <c r="AJ146" s="82"/>
    </row>
    <row r="147" spans="1:36" ht="14.25" customHeight="1">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6"/>
      <c r="AG147" s="82"/>
      <c r="AH147" s="85"/>
      <c r="AI147" s="82"/>
      <c r="AJ147" s="82"/>
    </row>
    <row r="148" spans="1:36" ht="14.25" customHeight="1">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6"/>
      <c r="AG148" s="82"/>
      <c r="AH148" s="85"/>
      <c r="AI148" s="82"/>
      <c r="AJ148" s="82"/>
    </row>
    <row r="149" spans="1:36" ht="14.25" customHeight="1">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6"/>
      <c r="AG149" s="82"/>
      <c r="AH149" s="85"/>
      <c r="AI149" s="82"/>
      <c r="AJ149" s="82"/>
    </row>
    <row r="150" spans="1:36" ht="14.25" customHeight="1">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6"/>
      <c r="AG150" s="82"/>
      <c r="AH150" s="85"/>
      <c r="AI150" s="82"/>
      <c r="AJ150" s="82"/>
    </row>
    <row r="151" spans="1:36" ht="14.25" customHeight="1">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6"/>
      <c r="AG151" s="82"/>
      <c r="AH151" s="85"/>
      <c r="AI151" s="82"/>
      <c r="AJ151" s="82"/>
    </row>
    <row r="152" spans="1:36" ht="14.25" customHeight="1">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6"/>
      <c r="AG152" s="82"/>
      <c r="AH152" s="85"/>
      <c r="AI152" s="82"/>
      <c r="AJ152" s="82"/>
    </row>
    <row r="153" spans="1:36" ht="14.25" customHeight="1">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6"/>
      <c r="AG153" s="82"/>
      <c r="AH153" s="85"/>
      <c r="AI153" s="82"/>
      <c r="AJ153" s="82"/>
    </row>
    <row r="154" spans="1:36" ht="14.25" customHeight="1">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6"/>
      <c r="AG154" s="82"/>
      <c r="AH154" s="85"/>
      <c r="AI154" s="82"/>
      <c r="AJ154" s="82"/>
    </row>
    <row r="155" spans="1:36" ht="14.25" customHeight="1">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6"/>
      <c r="AG155" s="82"/>
      <c r="AH155" s="85"/>
      <c r="AI155" s="82"/>
      <c r="AJ155" s="82"/>
    </row>
    <row r="156" spans="1:36" ht="14.25" customHeight="1">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6"/>
      <c r="AG156" s="82"/>
      <c r="AH156" s="85"/>
      <c r="AI156" s="82"/>
      <c r="AJ156" s="82"/>
    </row>
    <row r="157" spans="1:36" ht="14.25" customHeight="1">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6"/>
      <c r="AG157" s="82"/>
      <c r="AH157" s="85"/>
      <c r="AI157" s="82"/>
      <c r="AJ157" s="82"/>
    </row>
    <row r="158" spans="1:36" ht="14.25" customHeight="1">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6"/>
      <c r="AG158" s="82"/>
      <c r="AH158" s="85"/>
      <c r="AI158" s="82"/>
      <c r="AJ158" s="82"/>
    </row>
    <row r="159" spans="1:36" ht="14.25" customHeight="1">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6"/>
      <c r="AG159" s="82"/>
      <c r="AH159" s="85"/>
      <c r="AI159" s="82"/>
      <c r="AJ159" s="82"/>
    </row>
    <row r="160" spans="1:36" ht="14.25" customHeight="1">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6"/>
      <c r="AG160" s="82"/>
      <c r="AH160" s="85"/>
      <c r="AI160" s="82"/>
      <c r="AJ160" s="82"/>
    </row>
    <row r="161" spans="1:36" ht="14.25" customHeight="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6"/>
      <c r="AG161" s="82"/>
      <c r="AH161" s="85"/>
      <c r="AI161" s="82"/>
      <c r="AJ161" s="82"/>
    </row>
    <row r="162" spans="1:36" ht="14.25" customHeight="1">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6"/>
      <c r="AG162" s="82"/>
      <c r="AH162" s="85"/>
      <c r="AI162" s="82"/>
      <c r="AJ162" s="82"/>
    </row>
    <row r="163" spans="1:36" ht="14.25" customHeight="1">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6"/>
      <c r="AG163" s="82"/>
      <c r="AH163" s="85"/>
      <c r="AI163" s="82"/>
      <c r="AJ163" s="82"/>
    </row>
    <row r="164" spans="1:36" ht="14.25" customHeight="1">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6"/>
      <c r="AG164" s="82"/>
      <c r="AH164" s="85"/>
      <c r="AI164" s="82"/>
      <c r="AJ164" s="82"/>
    </row>
    <row r="165" spans="1:36" ht="14.25" customHeight="1">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6"/>
      <c r="AG165" s="82"/>
      <c r="AH165" s="85"/>
      <c r="AI165" s="82"/>
      <c r="AJ165" s="82"/>
    </row>
    <row r="166" spans="1:36" ht="14.25" customHeight="1">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6"/>
      <c r="AG166" s="82"/>
      <c r="AH166" s="85"/>
      <c r="AI166" s="82"/>
      <c r="AJ166" s="82"/>
    </row>
    <row r="167" spans="1:36" ht="14.25" customHeight="1">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6"/>
      <c r="AG167" s="82"/>
      <c r="AH167" s="85"/>
      <c r="AI167" s="82"/>
      <c r="AJ167" s="82"/>
    </row>
    <row r="168" spans="1:36" ht="14.25" customHeight="1">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4"/>
      <c r="AG168" s="82"/>
      <c r="AH168" s="83"/>
      <c r="AI168" s="82"/>
      <c r="AJ168" s="82"/>
    </row>
    <row r="169" spans="1:36" ht="14.25" customHeight="1">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4"/>
      <c r="AG169" s="82"/>
      <c r="AH169" s="83"/>
      <c r="AI169" s="82"/>
      <c r="AJ169" s="82"/>
    </row>
    <row r="170" spans="1:36" ht="14.25" customHeight="1">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4"/>
      <c r="AG170" s="82"/>
      <c r="AH170" s="83"/>
      <c r="AI170" s="82"/>
      <c r="AJ170" s="82"/>
    </row>
    <row r="171" spans="1:36" ht="14.25" customHeight="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4"/>
      <c r="AG171" s="82"/>
      <c r="AH171" s="83"/>
      <c r="AI171" s="82"/>
      <c r="AJ171" s="82"/>
    </row>
    <row r="172" spans="1:36" ht="14.25" customHeight="1">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4"/>
      <c r="AG172" s="82"/>
      <c r="AH172" s="83"/>
      <c r="AI172" s="82"/>
      <c r="AJ172" s="82"/>
    </row>
    <row r="173" spans="1:36" ht="14.25" customHeight="1">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4"/>
      <c r="AG173" s="82"/>
      <c r="AH173" s="83"/>
      <c r="AI173" s="82"/>
      <c r="AJ173" s="82"/>
    </row>
    <row r="174" spans="1:36" ht="14.25" customHeight="1">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4"/>
      <c r="AG174" s="82"/>
      <c r="AH174" s="83"/>
      <c r="AI174" s="82"/>
      <c r="AJ174" s="82"/>
    </row>
    <row r="175" spans="1:36" ht="14.25" customHeight="1">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4"/>
      <c r="AG175" s="82"/>
      <c r="AH175" s="83"/>
      <c r="AI175" s="82"/>
      <c r="AJ175" s="82"/>
    </row>
    <row r="176" spans="1:36" ht="14.25" customHeight="1">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4"/>
      <c r="AG176" s="82"/>
      <c r="AH176" s="83"/>
      <c r="AI176" s="82"/>
      <c r="AJ176" s="82"/>
    </row>
    <row r="177" spans="1:36" ht="14.25" customHeight="1">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4"/>
      <c r="AG177" s="82"/>
      <c r="AH177" s="83"/>
      <c r="AI177" s="82"/>
      <c r="AJ177" s="82"/>
    </row>
    <row r="178" spans="1:36" ht="14.25" customHeight="1">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4"/>
      <c r="AG178" s="82"/>
      <c r="AH178" s="83"/>
      <c r="AI178" s="82"/>
      <c r="AJ178" s="82"/>
    </row>
    <row r="179" spans="1:36" ht="14.25" customHeight="1">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4"/>
      <c r="AG179" s="82"/>
      <c r="AH179" s="83"/>
      <c r="AI179" s="82"/>
      <c r="AJ179" s="82"/>
    </row>
    <row r="180" spans="1:36" ht="14.25" customHeight="1">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4"/>
      <c r="AG180" s="82"/>
      <c r="AH180" s="83"/>
      <c r="AI180" s="82"/>
      <c r="AJ180" s="82"/>
    </row>
    <row r="181" spans="1:36" ht="14.25" customHeight="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4"/>
      <c r="AG181" s="82"/>
      <c r="AH181" s="83"/>
      <c r="AI181" s="82"/>
      <c r="AJ181" s="82"/>
    </row>
    <row r="182" spans="1:36" ht="14.25" customHeight="1">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4"/>
      <c r="AG182" s="82"/>
      <c r="AH182" s="83"/>
      <c r="AI182" s="82"/>
      <c r="AJ182" s="82"/>
    </row>
    <row r="183" spans="1:36" ht="14.25"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4"/>
      <c r="AG183" s="82"/>
      <c r="AH183" s="83"/>
      <c r="AI183" s="82"/>
      <c r="AJ183" s="82"/>
    </row>
    <row r="184" spans="1:36" ht="14.25" customHeight="1">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4"/>
      <c r="AG184" s="82"/>
      <c r="AH184" s="83"/>
      <c r="AI184" s="82"/>
      <c r="AJ184" s="82"/>
    </row>
    <row r="185" spans="1:36" ht="14.25" customHeight="1">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4"/>
      <c r="AG185" s="82"/>
      <c r="AH185" s="83"/>
      <c r="AI185" s="82"/>
      <c r="AJ185" s="82"/>
    </row>
    <row r="186" spans="1:36" ht="14.25" customHeight="1">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4"/>
      <c r="AG186" s="82"/>
      <c r="AH186" s="83"/>
      <c r="AI186" s="82"/>
      <c r="AJ186" s="82"/>
    </row>
    <row r="187" spans="1:36" ht="14.25" customHeight="1">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4"/>
      <c r="AG187" s="82"/>
      <c r="AH187" s="83"/>
      <c r="AI187" s="82"/>
      <c r="AJ187" s="82"/>
    </row>
    <row r="188" spans="1:36" ht="14.25" customHeight="1">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4"/>
      <c r="AG188" s="82"/>
      <c r="AH188" s="83"/>
      <c r="AI188" s="82"/>
      <c r="AJ188" s="82"/>
    </row>
    <row r="189" spans="1:36" ht="14.25" customHeight="1">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4"/>
      <c r="AG189" s="82"/>
      <c r="AH189" s="83"/>
      <c r="AI189" s="82"/>
      <c r="AJ189" s="82"/>
    </row>
    <row r="190" spans="1:36" ht="14.25" customHeight="1">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4"/>
      <c r="AG190" s="82"/>
      <c r="AH190" s="83"/>
      <c r="AI190" s="82"/>
      <c r="AJ190" s="82"/>
    </row>
    <row r="191" spans="1:36" ht="14.25" customHeight="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4"/>
      <c r="AG191" s="82"/>
      <c r="AH191" s="83"/>
      <c r="AI191" s="82"/>
      <c r="AJ191" s="82"/>
    </row>
    <row r="192" spans="1:36" ht="14.25" customHeight="1">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4"/>
      <c r="AG192" s="82"/>
      <c r="AH192" s="83"/>
      <c r="AI192" s="82"/>
      <c r="AJ192" s="82"/>
    </row>
    <row r="193" spans="1:36" ht="14.25" customHeight="1">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4"/>
      <c r="AG193" s="82"/>
      <c r="AH193" s="83"/>
      <c r="AI193" s="82"/>
      <c r="AJ193" s="82"/>
    </row>
    <row r="194" spans="1:36" ht="14.25" customHeight="1">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4"/>
      <c r="AG194" s="82"/>
      <c r="AH194" s="83"/>
      <c r="AI194" s="82"/>
      <c r="AJ194" s="82"/>
    </row>
    <row r="195" spans="1:36" ht="14.25" customHeight="1">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4"/>
      <c r="AG195" s="82"/>
      <c r="AH195" s="83"/>
      <c r="AI195" s="82"/>
      <c r="AJ195" s="82"/>
    </row>
    <row r="196" spans="1:36" ht="14.25" customHeight="1">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4"/>
      <c r="AG196" s="82"/>
      <c r="AH196" s="83"/>
      <c r="AI196" s="82"/>
      <c r="AJ196" s="82"/>
    </row>
    <row r="197" spans="1:36" ht="14.25" customHeight="1">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4"/>
      <c r="AG197" s="82"/>
      <c r="AH197" s="83"/>
      <c r="AI197" s="82"/>
      <c r="AJ197" s="82"/>
    </row>
    <row r="198" spans="1:36" ht="14.25" customHeight="1">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4"/>
      <c r="AG198" s="82"/>
      <c r="AH198" s="83"/>
      <c r="AI198" s="82"/>
      <c r="AJ198" s="82"/>
    </row>
    <row r="199" spans="1:36" ht="14.25" customHeight="1">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4"/>
      <c r="AG199" s="82"/>
      <c r="AH199" s="83"/>
      <c r="AI199" s="82"/>
      <c r="AJ199" s="82"/>
    </row>
    <row r="200" spans="1:36" ht="14.25" customHeight="1">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4"/>
      <c r="AG200" s="82"/>
      <c r="AH200" s="83"/>
      <c r="AI200" s="82"/>
      <c r="AJ200" s="82"/>
    </row>
    <row r="201" spans="1:36" ht="14.25" customHeight="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4"/>
      <c r="AG201" s="82"/>
      <c r="AH201" s="83"/>
      <c r="AI201" s="82"/>
      <c r="AJ201" s="82"/>
    </row>
    <row r="202" spans="1:36" ht="14.25" customHeight="1">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4"/>
      <c r="AG202" s="82"/>
      <c r="AH202" s="83"/>
      <c r="AI202" s="82"/>
      <c r="AJ202" s="82"/>
    </row>
    <row r="203" spans="1:36" ht="14.25" customHeight="1">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4"/>
      <c r="AG203" s="82"/>
      <c r="AH203" s="83"/>
      <c r="AI203" s="82"/>
      <c r="AJ203" s="82"/>
    </row>
    <row r="204" spans="1:36" ht="14.25" customHeight="1">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4"/>
      <c r="AG204" s="82"/>
      <c r="AH204" s="83"/>
      <c r="AI204" s="82"/>
      <c r="AJ204" s="82"/>
    </row>
    <row r="205" spans="1:36" ht="14.25" customHeight="1">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4"/>
      <c r="AG205" s="82"/>
      <c r="AH205" s="83"/>
      <c r="AI205" s="82"/>
      <c r="AJ205" s="82"/>
    </row>
    <row r="206" spans="1:36" ht="14.25" customHeight="1">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4"/>
      <c r="AG206" s="82"/>
      <c r="AH206" s="83"/>
      <c r="AI206" s="82"/>
      <c r="AJ206" s="82"/>
    </row>
    <row r="207" spans="1:36" ht="14.25" customHeight="1">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4"/>
      <c r="AG207" s="82"/>
      <c r="AH207" s="83"/>
      <c r="AI207" s="82"/>
      <c r="AJ207" s="82"/>
    </row>
    <row r="208" spans="1:36" ht="14.25" customHeight="1">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4"/>
      <c r="AG208" s="82"/>
      <c r="AH208" s="83"/>
      <c r="AI208" s="82"/>
      <c r="AJ208" s="82"/>
    </row>
    <row r="209" spans="1:36" ht="14.25" customHeight="1">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4"/>
      <c r="AG209" s="82"/>
      <c r="AH209" s="83"/>
      <c r="AI209" s="82"/>
      <c r="AJ209" s="82"/>
    </row>
    <row r="210" spans="1:36" ht="14.25" customHeight="1">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4"/>
      <c r="AG210" s="82"/>
      <c r="AH210" s="83"/>
      <c r="AI210" s="82"/>
      <c r="AJ210" s="82"/>
    </row>
    <row r="211" spans="1:36" ht="14.25" customHeight="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4"/>
      <c r="AG211" s="82"/>
      <c r="AH211" s="83"/>
      <c r="AI211" s="82"/>
      <c r="AJ211" s="82"/>
    </row>
    <row r="212" spans="1:36" ht="14.25" customHeight="1">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4"/>
      <c r="AG212" s="82"/>
      <c r="AH212" s="83"/>
      <c r="AI212" s="82"/>
      <c r="AJ212" s="82"/>
    </row>
    <row r="213" spans="1:36" ht="14.25" customHeight="1">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4"/>
      <c r="AG213" s="82"/>
      <c r="AH213" s="83"/>
      <c r="AI213" s="82"/>
      <c r="AJ213" s="82"/>
    </row>
    <row r="214" spans="1:36" ht="14.25" customHeight="1">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4"/>
      <c r="AG214" s="82"/>
      <c r="AH214" s="83"/>
      <c r="AI214" s="82"/>
      <c r="AJ214" s="82"/>
    </row>
    <row r="215" spans="1:36" ht="14.25" customHeight="1">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4"/>
      <c r="AG215" s="82"/>
      <c r="AH215" s="83"/>
      <c r="AI215" s="82"/>
      <c r="AJ215" s="82"/>
    </row>
    <row r="216" spans="1:36" ht="14.25" customHeight="1">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4"/>
      <c r="AG216" s="82"/>
      <c r="AH216" s="83"/>
      <c r="AI216" s="82"/>
      <c r="AJ216" s="82"/>
    </row>
    <row r="217" spans="1:36" ht="14.25" customHeight="1">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4"/>
      <c r="AG217" s="82"/>
      <c r="AH217" s="83"/>
      <c r="AI217" s="82"/>
      <c r="AJ217" s="82"/>
    </row>
    <row r="218" spans="1:36" ht="14.25" customHeight="1">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4"/>
      <c r="AG218" s="82"/>
      <c r="AH218" s="83"/>
      <c r="AI218" s="82"/>
      <c r="AJ218" s="82"/>
    </row>
    <row r="219" spans="1:36" ht="14.25" customHeight="1">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4"/>
      <c r="AG219" s="82"/>
      <c r="AH219" s="83"/>
      <c r="AI219" s="82"/>
      <c r="AJ219" s="82"/>
    </row>
    <row r="220" spans="1:36" ht="14.25" customHeight="1">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4"/>
      <c r="AG220" s="82"/>
      <c r="AH220" s="83"/>
      <c r="AI220" s="82"/>
      <c r="AJ220" s="82"/>
    </row>
    <row r="221" spans="1:36" ht="14.25" customHeight="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4"/>
      <c r="AG221" s="82"/>
      <c r="AH221" s="83"/>
      <c r="AI221" s="82"/>
      <c r="AJ221" s="82"/>
    </row>
    <row r="222" spans="1:36" ht="14.25" customHeight="1">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4"/>
      <c r="AG222" s="82"/>
      <c r="AH222" s="83"/>
      <c r="AI222" s="82"/>
      <c r="AJ222" s="82"/>
    </row>
    <row r="223" spans="1:36" ht="14.25" customHeight="1">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4"/>
      <c r="AG223" s="82"/>
      <c r="AH223" s="83"/>
      <c r="AI223" s="82"/>
      <c r="AJ223" s="82"/>
    </row>
    <row r="224" spans="1:36" ht="14.25" customHeight="1">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4"/>
      <c r="AG224" s="82"/>
      <c r="AH224" s="83"/>
      <c r="AI224" s="82"/>
      <c r="AJ224" s="82"/>
    </row>
    <row r="225" spans="1:36" ht="14.25" customHeight="1">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4"/>
      <c r="AG225" s="82"/>
      <c r="AH225" s="83"/>
      <c r="AI225" s="82"/>
      <c r="AJ225" s="82"/>
    </row>
    <row r="226" spans="1:36" ht="14.25" customHeight="1">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4"/>
      <c r="AG226" s="82"/>
      <c r="AH226" s="83"/>
      <c r="AI226" s="82"/>
      <c r="AJ226" s="82"/>
    </row>
    <row r="227" spans="1:36" ht="14.25" customHeight="1">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4"/>
      <c r="AG227" s="82"/>
      <c r="AH227" s="83"/>
      <c r="AI227" s="82"/>
      <c r="AJ227" s="82"/>
    </row>
    <row r="228" spans="1:36" ht="14.25" customHeight="1">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4"/>
      <c r="AG228" s="82"/>
      <c r="AH228" s="83"/>
      <c r="AI228" s="82"/>
      <c r="AJ228" s="82"/>
    </row>
    <row r="229" spans="1:36" ht="14.25" customHeight="1">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4"/>
      <c r="AG229" s="82"/>
      <c r="AH229" s="83"/>
      <c r="AI229" s="82"/>
      <c r="AJ229" s="82"/>
    </row>
    <row r="230" spans="1:36" ht="14.25" customHeight="1">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4"/>
      <c r="AG230" s="82"/>
      <c r="AH230" s="83"/>
      <c r="AI230" s="82"/>
      <c r="AJ230" s="82"/>
    </row>
    <row r="231" spans="1:36" ht="14.25" customHeight="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4"/>
      <c r="AG231" s="82"/>
      <c r="AH231" s="83"/>
      <c r="AI231" s="82"/>
      <c r="AJ231" s="82"/>
    </row>
    <row r="232" spans="1:36" ht="14.25" customHeight="1">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4"/>
      <c r="AG232" s="82"/>
      <c r="AH232" s="83"/>
      <c r="AI232" s="82"/>
      <c r="AJ232" s="82"/>
    </row>
    <row r="233" spans="1:36" ht="14.25" customHeight="1">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4"/>
      <c r="AG233" s="82"/>
      <c r="AH233" s="83"/>
      <c r="AI233" s="82"/>
      <c r="AJ233" s="82"/>
    </row>
    <row r="234" spans="1:36" ht="14.25" customHeight="1">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4"/>
      <c r="AG234" s="82"/>
      <c r="AH234" s="83"/>
      <c r="AI234" s="82"/>
      <c r="AJ234" s="82"/>
    </row>
    <row r="235" spans="1:36" ht="14.25" customHeight="1">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4"/>
      <c r="AG235" s="82"/>
      <c r="AH235" s="83"/>
      <c r="AI235" s="82"/>
      <c r="AJ235" s="82"/>
    </row>
    <row r="236" spans="1:36" ht="14.25" customHeight="1">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4"/>
      <c r="AG236" s="82"/>
      <c r="AH236" s="83"/>
      <c r="AI236" s="82"/>
      <c r="AJ236" s="82"/>
    </row>
    <row r="237" spans="1:36" ht="14.25" customHeight="1">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4"/>
      <c r="AG237" s="82"/>
      <c r="AH237" s="83"/>
      <c r="AI237" s="82"/>
      <c r="AJ237" s="82"/>
    </row>
    <row r="238" spans="1:36" ht="14.25" customHeight="1">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4"/>
      <c r="AG238" s="82"/>
      <c r="AH238" s="83"/>
      <c r="AI238" s="82"/>
      <c r="AJ238" s="82"/>
    </row>
    <row r="239" spans="1:36" ht="14.25" customHeight="1">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4"/>
      <c r="AG239" s="82"/>
      <c r="AH239" s="83"/>
      <c r="AI239" s="82"/>
      <c r="AJ239" s="82"/>
    </row>
    <row r="240" spans="1:36" ht="14.25" customHeight="1">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4"/>
      <c r="AG240" s="82"/>
      <c r="AH240" s="83"/>
      <c r="AI240" s="82"/>
      <c r="AJ240" s="82"/>
    </row>
    <row r="241" spans="1:36" ht="14.25" customHeight="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4"/>
      <c r="AG241" s="82"/>
      <c r="AH241" s="83"/>
      <c r="AI241" s="82"/>
      <c r="AJ241" s="82"/>
    </row>
    <row r="242" spans="1:36" ht="14.25" customHeight="1">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4"/>
      <c r="AG242" s="82"/>
      <c r="AH242" s="83"/>
      <c r="AI242" s="82"/>
      <c r="AJ242" s="82"/>
    </row>
    <row r="243" spans="1:36" ht="14.25" customHeight="1">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4"/>
      <c r="AG243" s="82"/>
      <c r="AH243" s="83"/>
      <c r="AI243" s="82"/>
      <c r="AJ243" s="82"/>
    </row>
    <row r="244" spans="1:36" ht="14.25" customHeight="1">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4"/>
      <c r="AG244" s="82"/>
      <c r="AH244" s="83"/>
      <c r="AI244" s="82"/>
      <c r="AJ244" s="82"/>
    </row>
    <row r="245" spans="1:36" ht="14.25" customHeight="1">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4"/>
      <c r="AG245" s="82"/>
      <c r="AH245" s="83"/>
      <c r="AI245" s="82"/>
      <c r="AJ245" s="82"/>
    </row>
    <row r="246" spans="1:36" ht="14.25" customHeight="1">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4"/>
      <c r="AG246" s="82"/>
      <c r="AH246" s="83"/>
      <c r="AI246" s="82"/>
      <c r="AJ246" s="82"/>
    </row>
    <row r="247" spans="1:36" ht="14.25" customHeight="1">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4"/>
      <c r="AG247" s="82"/>
      <c r="AH247" s="83"/>
      <c r="AI247" s="82"/>
      <c r="AJ247" s="82"/>
    </row>
    <row r="248" spans="1:36" ht="14.25" customHeight="1">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4"/>
      <c r="AG248" s="82"/>
      <c r="AH248" s="83"/>
      <c r="AI248" s="82"/>
      <c r="AJ248" s="82"/>
    </row>
    <row r="249" spans="1:36" ht="14.25" customHeight="1">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4"/>
      <c r="AG249" s="82"/>
      <c r="AH249" s="83"/>
      <c r="AI249" s="82"/>
      <c r="AJ249" s="82"/>
    </row>
    <row r="250" spans="1:36" ht="14.25" customHeight="1">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4"/>
      <c r="AG250" s="82"/>
      <c r="AH250" s="83"/>
      <c r="AI250" s="82"/>
      <c r="AJ250" s="82"/>
    </row>
    <row r="251" spans="1:36" ht="14.25" customHeight="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4"/>
      <c r="AG251" s="82"/>
      <c r="AH251" s="83"/>
      <c r="AI251" s="82"/>
      <c r="AJ251" s="82"/>
    </row>
    <row r="252" spans="1:36" ht="14.25" customHeight="1">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4"/>
      <c r="AG252" s="82"/>
      <c r="AH252" s="83"/>
      <c r="AI252" s="82"/>
      <c r="AJ252" s="82"/>
    </row>
    <row r="253" spans="1:36" ht="14.25" customHeight="1">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4"/>
      <c r="AG253" s="82"/>
      <c r="AH253" s="83"/>
      <c r="AI253" s="82"/>
      <c r="AJ253" s="82"/>
    </row>
    <row r="254" spans="1:36" ht="14.25" customHeight="1">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4"/>
      <c r="AG254" s="82"/>
      <c r="AH254" s="83"/>
      <c r="AI254" s="82"/>
      <c r="AJ254" s="82"/>
    </row>
    <row r="255" spans="1:36" ht="14.25" customHeight="1">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4"/>
      <c r="AG255" s="82"/>
      <c r="AH255" s="83"/>
      <c r="AI255" s="82"/>
      <c r="AJ255" s="82"/>
    </row>
    <row r="256" spans="1:36" ht="14.25" customHeight="1">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4"/>
      <c r="AG256" s="82"/>
      <c r="AH256" s="83"/>
      <c r="AI256" s="82"/>
      <c r="AJ256" s="82"/>
    </row>
    <row r="257" spans="1:36" ht="14.25" customHeight="1">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4"/>
      <c r="AG257" s="82"/>
      <c r="AH257" s="83"/>
      <c r="AI257" s="82"/>
      <c r="AJ257" s="82"/>
    </row>
    <row r="258" spans="1:36" ht="14.25" customHeight="1">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4"/>
      <c r="AG258" s="82"/>
      <c r="AH258" s="83"/>
      <c r="AI258" s="82"/>
      <c r="AJ258" s="82"/>
    </row>
    <row r="259" spans="1:36" ht="14.25" customHeight="1">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4"/>
      <c r="AG259" s="82"/>
      <c r="AH259" s="83"/>
      <c r="AI259" s="82"/>
      <c r="AJ259" s="82"/>
    </row>
    <row r="260" spans="1:36" ht="14.25" customHeight="1">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4"/>
      <c r="AG260" s="82"/>
      <c r="AH260" s="83"/>
      <c r="AI260" s="82"/>
      <c r="AJ260" s="82"/>
    </row>
    <row r="261" spans="1:36" ht="14.25" customHeight="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4"/>
      <c r="AG261" s="82"/>
      <c r="AH261" s="83"/>
      <c r="AI261" s="82"/>
      <c r="AJ261" s="82"/>
    </row>
    <row r="262" spans="1:36" ht="14.25" customHeight="1">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4"/>
      <c r="AG262" s="82"/>
      <c r="AH262" s="83"/>
      <c r="AI262" s="82"/>
      <c r="AJ262" s="82"/>
    </row>
    <row r="263" spans="1:36" ht="14.25" customHeight="1">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4"/>
      <c r="AG263" s="82"/>
      <c r="AH263" s="83"/>
      <c r="AI263" s="82"/>
      <c r="AJ263" s="82"/>
    </row>
    <row r="264" spans="1:36" ht="14.25" customHeight="1">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4"/>
      <c r="AG264" s="82"/>
      <c r="AH264" s="83"/>
      <c r="AI264" s="82"/>
      <c r="AJ264" s="82"/>
    </row>
    <row r="265" spans="1:36" ht="14.25" customHeight="1">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4"/>
      <c r="AG265" s="82"/>
      <c r="AH265" s="83"/>
      <c r="AI265" s="82"/>
      <c r="AJ265" s="82"/>
    </row>
    <row r="266" spans="1:36" ht="14.25" customHeight="1">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4"/>
      <c r="AG266" s="82"/>
      <c r="AH266" s="83"/>
      <c r="AI266" s="82"/>
      <c r="AJ266" s="82"/>
    </row>
    <row r="267" spans="1:36" ht="14.25" customHeight="1">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4"/>
      <c r="AG267" s="82"/>
      <c r="AH267" s="83"/>
      <c r="AI267" s="82"/>
      <c r="AJ267" s="82"/>
    </row>
    <row r="268" spans="1:36" ht="14.25" customHeight="1">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4"/>
      <c r="AG268" s="82"/>
      <c r="AH268" s="83"/>
      <c r="AI268" s="82"/>
      <c r="AJ268" s="82"/>
    </row>
    <row r="269" spans="1:36" ht="14.25" customHeight="1">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4"/>
      <c r="AG269" s="82"/>
      <c r="AH269" s="83"/>
      <c r="AI269" s="82"/>
      <c r="AJ269" s="82"/>
    </row>
    <row r="270" spans="1:36" ht="14.25" customHeight="1">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4"/>
      <c r="AG270" s="82"/>
      <c r="AH270" s="83"/>
      <c r="AI270" s="82"/>
      <c r="AJ270" s="82"/>
    </row>
    <row r="271" spans="1:36" ht="14.25" customHeight="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4"/>
      <c r="AG271" s="82"/>
      <c r="AH271" s="83"/>
      <c r="AI271" s="82"/>
      <c r="AJ271" s="82"/>
    </row>
    <row r="272" spans="1:36" ht="14.25" customHeight="1">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4"/>
      <c r="AG272" s="82"/>
      <c r="AH272" s="83"/>
      <c r="AI272" s="82"/>
      <c r="AJ272" s="82"/>
    </row>
    <row r="273" spans="1:36" ht="14.25" customHeight="1">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4"/>
      <c r="AG273" s="82"/>
      <c r="AH273" s="83"/>
      <c r="AI273" s="82"/>
      <c r="AJ273" s="82"/>
    </row>
    <row r="274" spans="1:36" ht="14.25" customHeight="1">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4"/>
      <c r="AG274" s="82"/>
      <c r="AH274" s="83"/>
      <c r="AI274" s="82"/>
      <c r="AJ274" s="82"/>
    </row>
    <row r="275" spans="1:36" ht="14.25" customHeight="1">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4"/>
      <c r="AG275" s="82"/>
      <c r="AH275" s="83"/>
      <c r="AI275" s="82"/>
      <c r="AJ275" s="82"/>
    </row>
    <row r="276" spans="1:36" ht="14.25" customHeight="1">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4"/>
      <c r="AG276" s="82"/>
      <c r="AH276" s="83"/>
      <c r="AI276" s="82"/>
      <c r="AJ276" s="82"/>
    </row>
    <row r="277" spans="1:36" ht="14.25" customHeight="1">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4"/>
      <c r="AG277" s="82"/>
      <c r="AH277" s="83"/>
      <c r="AI277" s="82"/>
      <c r="AJ277" s="82"/>
    </row>
    <row r="278" spans="1:36" ht="14.25" customHeight="1">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4"/>
      <c r="AG278" s="82"/>
      <c r="AH278" s="83"/>
      <c r="AI278" s="82"/>
      <c r="AJ278" s="82"/>
    </row>
    <row r="279" spans="1:36" ht="14.25" customHeight="1">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4"/>
      <c r="AG279" s="82"/>
      <c r="AH279" s="83"/>
      <c r="AI279" s="82"/>
      <c r="AJ279" s="82"/>
    </row>
    <row r="280" spans="1:36" ht="14.25" customHeight="1">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4"/>
      <c r="AG280" s="82"/>
      <c r="AH280" s="83"/>
      <c r="AI280" s="82"/>
      <c r="AJ280" s="82"/>
    </row>
    <row r="281" spans="1:36" ht="14.25" customHeight="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4"/>
      <c r="AG281" s="82"/>
      <c r="AH281" s="83"/>
      <c r="AI281" s="82"/>
      <c r="AJ281" s="82"/>
    </row>
    <row r="282" spans="1:36" ht="14.25" customHeight="1">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4"/>
      <c r="AG282" s="82"/>
      <c r="AH282" s="83"/>
      <c r="AI282" s="82"/>
      <c r="AJ282" s="82"/>
    </row>
    <row r="283" spans="1:36" ht="14.25" customHeight="1">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4"/>
      <c r="AG283" s="82"/>
      <c r="AH283" s="83"/>
      <c r="AI283" s="82"/>
      <c r="AJ283" s="82"/>
    </row>
    <row r="284" spans="1:36" ht="14.25" customHeight="1">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4"/>
      <c r="AG284" s="82"/>
      <c r="AH284" s="83"/>
      <c r="AI284" s="82"/>
      <c r="AJ284" s="82"/>
    </row>
    <row r="285" spans="1:36" ht="14.25" customHeight="1">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4"/>
      <c r="AG285" s="82"/>
      <c r="AH285" s="83"/>
      <c r="AI285" s="82"/>
      <c r="AJ285" s="82"/>
    </row>
    <row r="286" spans="1:36" ht="14.25" customHeight="1">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4"/>
      <c r="AG286" s="82"/>
      <c r="AH286" s="83"/>
      <c r="AI286" s="82"/>
      <c r="AJ286" s="82"/>
    </row>
    <row r="287" spans="1:36" ht="14.25" customHeight="1">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4"/>
      <c r="AG287" s="82"/>
      <c r="AH287" s="83"/>
      <c r="AI287" s="82"/>
      <c r="AJ287" s="82"/>
    </row>
    <row r="288" spans="1:36" ht="14.25" customHeight="1">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4"/>
      <c r="AG288" s="82"/>
      <c r="AH288" s="83"/>
      <c r="AI288" s="82"/>
      <c r="AJ288" s="82"/>
    </row>
    <row r="289" spans="1:36" ht="14.25" customHeight="1">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4"/>
      <c r="AG289" s="82"/>
      <c r="AH289" s="83"/>
      <c r="AI289" s="82"/>
      <c r="AJ289" s="82"/>
    </row>
    <row r="290" spans="1:36" ht="14.25" customHeight="1">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4"/>
      <c r="AG290" s="82"/>
      <c r="AH290" s="83"/>
      <c r="AI290" s="82"/>
      <c r="AJ290" s="82"/>
    </row>
    <row r="291" spans="1:36" ht="14.25" customHeight="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4"/>
      <c r="AG291" s="82"/>
      <c r="AH291" s="83"/>
      <c r="AI291" s="82"/>
      <c r="AJ291" s="82"/>
    </row>
    <row r="292" spans="1:36" ht="14.25" customHeight="1">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4"/>
      <c r="AG292" s="82"/>
      <c r="AH292" s="83"/>
      <c r="AI292" s="82"/>
      <c r="AJ292" s="82"/>
    </row>
    <row r="293" spans="1:36" ht="14.25" customHeight="1">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4"/>
      <c r="AG293" s="82"/>
      <c r="AH293" s="83"/>
      <c r="AI293" s="82"/>
      <c r="AJ293" s="82"/>
    </row>
    <row r="294" spans="1:36" ht="14.25" customHeight="1">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4"/>
      <c r="AG294" s="82"/>
      <c r="AH294" s="83"/>
      <c r="AI294" s="82"/>
      <c r="AJ294" s="82"/>
    </row>
    <row r="295" spans="1:36" ht="14.25" customHeight="1">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4"/>
      <c r="AG295" s="82"/>
      <c r="AH295" s="83"/>
      <c r="AI295" s="82"/>
      <c r="AJ295" s="82"/>
    </row>
    <row r="296" spans="1:36" ht="14.25" customHeight="1">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4"/>
      <c r="AG296" s="82"/>
      <c r="AH296" s="83"/>
      <c r="AI296" s="82"/>
      <c r="AJ296" s="82"/>
    </row>
    <row r="297" spans="1:36" ht="14.25" customHeight="1">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4"/>
      <c r="AG297" s="82"/>
      <c r="AH297" s="83"/>
      <c r="AI297" s="82"/>
      <c r="AJ297" s="82"/>
    </row>
    <row r="298" spans="1:36" ht="14.25" customHeight="1">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4"/>
      <c r="AG298" s="82"/>
      <c r="AH298" s="83"/>
      <c r="AI298" s="82"/>
      <c r="AJ298" s="82"/>
    </row>
    <row r="299" spans="1:36" ht="14.25" customHeight="1">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4"/>
      <c r="AG299" s="82"/>
      <c r="AH299" s="83"/>
      <c r="AI299" s="82"/>
      <c r="AJ299" s="82"/>
    </row>
    <row r="300" spans="1:36" ht="14.25" customHeight="1">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4"/>
      <c r="AG300" s="82"/>
      <c r="AH300" s="83"/>
      <c r="AI300" s="82"/>
      <c r="AJ300" s="82"/>
    </row>
    <row r="301" spans="1:36" ht="14.25" customHeight="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4"/>
      <c r="AG301" s="82"/>
      <c r="AH301" s="83"/>
      <c r="AI301" s="82"/>
      <c r="AJ301" s="82"/>
    </row>
    <row r="302" spans="1:36" ht="14.25" customHeight="1">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4"/>
      <c r="AG302" s="82"/>
      <c r="AH302" s="83"/>
      <c r="AI302" s="82"/>
      <c r="AJ302" s="82"/>
    </row>
    <row r="303" spans="1:36" ht="14.25" customHeight="1">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4"/>
      <c r="AG303" s="82"/>
      <c r="AH303" s="83"/>
      <c r="AI303" s="82"/>
      <c r="AJ303" s="82"/>
    </row>
    <row r="304" spans="1:36" ht="14.25" customHeight="1">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4"/>
      <c r="AG304" s="82"/>
      <c r="AH304" s="83"/>
      <c r="AI304" s="82"/>
      <c r="AJ304" s="82"/>
    </row>
    <row r="305" spans="1:36" ht="14.25" customHeight="1">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4"/>
      <c r="AG305" s="82"/>
      <c r="AH305" s="83"/>
      <c r="AI305" s="82"/>
      <c r="AJ305" s="82"/>
    </row>
    <row r="306" spans="1:36" ht="14.25" customHeight="1">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4"/>
      <c r="AG306" s="82"/>
      <c r="AH306" s="83"/>
      <c r="AI306" s="82"/>
      <c r="AJ306" s="82"/>
    </row>
    <row r="307" spans="1:36" ht="14.25" customHeight="1">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4"/>
      <c r="AG307" s="82"/>
      <c r="AH307" s="83"/>
      <c r="AI307" s="82"/>
      <c r="AJ307" s="82"/>
    </row>
    <row r="308" spans="1:36" ht="14.25" customHeight="1">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4"/>
      <c r="AG308" s="82"/>
      <c r="AH308" s="83"/>
      <c r="AI308" s="82"/>
      <c r="AJ308" s="82"/>
    </row>
    <row r="309" spans="1:36" ht="14.25" customHeight="1">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4"/>
      <c r="AG309" s="82"/>
      <c r="AH309" s="83"/>
      <c r="AI309" s="82"/>
      <c r="AJ309" s="82"/>
    </row>
    <row r="310" spans="1:36" ht="14.25" customHeight="1">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4"/>
      <c r="AG310" s="82"/>
      <c r="AH310" s="83"/>
      <c r="AI310" s="82"/>
      <c r="AJ310" s="82"/>
    </row>
    <row r="311" spans="1:36" ht="14.25" customHeight="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4"/>
      <c r="AG311" s="82"/>
      <c r="AH311" s="83"/>
      <c r="AI311" s="82"/>
      <c r="AJ311" s="82"/>
    </row>
    <row r="312" spans="1:36" ht="14.25" customHeight="1">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4"/>
      <c r="AG312" s="82"/>
      <c r="AH312" s="83"/>
      <c r="AI312" s="82"/>
      <c r="AJ312" s="82"/>
    </row>
    <row r="313" spans="1:36" ht="14.25" customHeight="1">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4"/>
      <c r="AG313" s="82"/>
      <c r="AH313" s="83"/>
      <c r="AI313" s="82"/>
      <c r="AJ313" s="82"/>
    </row>
    <row r="314" spans="1:36" ht="14.25" customHeight="1">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4"/>
      <c r="AG314" s="82"/>
      <c r="AH314" s="83"/>
      <c r="AI314" s="82"/>
      <c r="AJ314" s="82"/>
    </row>
    <row r="315" spans="1:36" ht="14.25" customHeight="1">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4"/>
      <c r="AG315" s="82"/>
      <c r="AH315" s="83"/>
      <c r="AI315" s="82"/>
      <c r="AJ315" s="82"/>
    </row>
    <row r="316" spans="1:36" ht="14.25" customHeight="1">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4"/>
      <c r="AG316" s="82"/>
      <c r="AH316" s="83"/>
      <c r="AI316" s="82"/>
      <c r="AJ316" s="82"/>
    </row>
    <row r="317" spans="1:36" ht="14.25" customHeight="1">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4"/>
      <c r="AG317" s="82"/>
      <c r="AH317" s="83"/>
      <c r="AI317" s="82"/>
      <c r="AJ317" s="82"/>
    </row>
    <row r="318" spans="1:36" ht="14.25" customHeight="1">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4"/>
      <c r="AG318" s="82"/>
      <c r="AH318" s="83"/>
      <c r="AI318" s="82"/>
      <c r="AJ318" s="82"/>
    </row>
    <row r="319" spans="1:36" ht="14.25" customHeight="1">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4"/>
      <c r="AG319" s="82"/>
      <c r="AH319" s="83"/>
      <c r="AI319" s="82"/>
      <c r="AJ319" s="82"/>
    </row>
    <row r="320" spans="1:36" ht="14.25" customHeight="1">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4"/>
      <c r="AG320" s="82"/>
      <c r="AH320" s="83"/>
      <c r="AI320" s="82"/>
      <c r="AJ320" s="82"/>
    </row>
    <row r="321" spans="1:36" ht="14.25" customHeight="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4"/>
      <c r="AG321" s="82"/>
      <c r="AH321" s="83"/>
      <c r="AI321" s="82"/>
      <c r="AJ321" s="82"/>
    </row>
    <row r="322" spans="1:36" ht="14.25" customHeight="1">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4"/>
      <c r="AG322" s="82"/>
      <c r="AH322" s="83"/>
      <c r="AI322" s="82"/>
      <c r="AJ322" s="82"/>
    </row>
    <row r="323" spans="1:36" ht="14.25" customHeight="1">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4"/>
      <c r="AG323" s="82"/>
      <c r="AH323" s="83"/>
      <c r="AI323" s="82"/>
      <c r="AJ323" s="82"/>
    </row>
    <row r="324" spans="1:36" ht="14.25" customHeight="1">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4"/>
      <c r="AG324" s="82"/>
      <c r="AH324" s="83"/>
      <c r="AI324" s="82"/>
      <c r="AJ324" s="82"/>
    </row>
    <row r="325" spans="1:36" ht="14.25" customHeight="1">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4"/>
      <c r="AG325" s="82"/>
      <c r="AH325" s="83"/>
      <c r="AI325" s="82"/>
      <c r="AJ325" s="82"/>
    </row>
    <row r="326" spans="1:36" ht="14.25" customHeight="1">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4"/>
      <c r="AG326" s="82"/>
      <c r="AH326" s="83"/>
      <c r="AI326" s="82"/>
      <c r="AJ326" s="82"/>
    </row>
    <row r="327" spans="1:36" ht="14.25" customHeight="1">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4"/>
      <c r="AG327" s="82"/>
      <c r="AH327" s="83"/>
      <c r="AI327" s="82"/>
      <c r="AJ327" s="82"/>
    </row>
    <row r="328" spans="1:36" ht="14.25" customHeight="1">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4"/>
      <c r="AG328" s="82"/>
      <c r="AH328" s="83"/>
      <c r="AI328" s="82"/>
      <c r="AJ328" s="82"/>
    </row>
    <row r="329" spans="1:36" ht="14.25" customHeight="1">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4"/>
      <c r="AG329" s="82"/>
      <c r="AH329" s="83"/>
      <c r="AI329" s="82"/>
      <c r="AJ329" s="82"/>
    </row>
    <row r="330" spans="1:36" ht="14.25" customHeight="1">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4"/>
      <c r="AG330" s="82"/>
      <c r="AH330" s="83"/>
      <c r="AI330" s="82"/>
      <c r="AJ330" s="82"/>
    </row>
    <row r="331" spans="1:36" ht="14.25" customHeight="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4"/>
      <c r="AG331" s="82"/>
      <c r="AH331" s="83"/>
      <c r="AI331" s="82"/>
      <c r="AJ331" s="82"/>
    </row>
    <row r="332" spans="1:36" ht="14.25" customHeight="1">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4"/>
      <c r="AG332" s="82"/>
      <c r="AH332" s="83"/>
      <c r="AI332" s="82"/>
      <c r="AJ332" s="82"/>
    </row>
    <row r="333" spans="1:36" ht="14.25" customHeight="1">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4"/>
      <c r="AG333" s="82"/>
      <c r="AH333" s="83"/>
      <c r="AI333" s="82"/>
      <c r="AJ333" s="82"/>
    </row>
    <row r="334" spans="1:36" ht="14.25" customHeight="1">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4"/>
      <c r="AG334" s="82"/>
      <c r="AH334" s="83"/>
      <c r="AI334" s="82"/>
      <c r="AJ334" s="82"/>
    </row>
    <row r="335" spans="1:36" ht="14.25" customHeight="1">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4"/>
      <c r="AG335" s="82"/>
      <c r="AH335" s="83"/>
      <c r="AI335" s="82"/>
      <c r="AJ335" s="82"/>
    </row>
    <row r="336" spans="1:36" ht="14.25" customHeight="1">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4"/>
      <c r="AG336" s="82"/>
      <c r="AH336" s="83"/>
      <c r="AI336" s="82"/>
      <c r="AJ336" s="82"/>
    </row>
    <row r="337" spans="1:36" ht="14.25" customHeight="1">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4"/>
      <c r="AG337" s="82"/>
      <c r="AH337" s="83"/>
      <c r="AI337" s="82"/>
      <c r="AJ337" s="82"/>
    </row>
    <row r="338" spans="1:36" ht="14.25" customHeight="1">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4"/>
      <c r="AG338" s="82"/>
      <c r="AH338" s="83"/>
      <c r="AI338" s="82"/>
      <c r="AJ338" s="82"/>
    </row>
    <row r="339" spans="1:36" ht="14.25" customHeight="1">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4"/>
      <c r="AG339" s="82"/>
      <c r="AH339" s="83"/>
      <c r="AI339" s="82"/>
      <c r="AJ339" s="82"/>
    </row>
    <row r="340" spans="1:36" ht="14.25" customHeight="1">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4"/>
      <c r="AG340" s="82"/>
      <c r="AH340" s="83"/>
      <c r="AI340" s="82"/>
      <c r="AJ340" s="82"/>
    </row>
    <row r="341" spans="1:36" ht="14.25" customHeight="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4"/>
      <c r="AG341" s="82"/>
      <c r="AH341" s="83"/>
      <c r="AI341" s="82"/>
      <c r="AJ341" s="82"/>
    </row>
    <row r="342" spans="1:36" ht="14.25" customHeight="1">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4"/>
      <c r="AG342" s="82"/>
      <c r="AH342" s="83"/>
      <c r="AI342" s="82"/>
      <c r="AJ342" s="82"/>
    </row>
    <row r="343" spans="1:36" ht="14.25" customHeight="1">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4"/>
      <c r="AG343" s="82"/>
      <c r="AH343" s="83"/>
      <c r="AI343" s="82"/>
      <c r="AJ343" s="82"/>
    </row>
    <row r="344" spans="1:36" ht="14.25" customHeight="1">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4"/>
      <c r="AG344" s="82"/>
      <c r="AH344" s="83"/>
      <c r="AI344" s="82"/>
      <c r="AJ344" s="82"/>
    </row>
    <row r="345" spans="1:36" ht="14.25" customHeight="1">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4"/>
      <c r="AG345" s="82"/>
      <c r="AH345" s="83"/>
      <c r="AI345" s="82"/>
      <c r="AJ345" s="82"/>
    </row>
    <row r="346" spans="1:36" ht="14.25" customHeight="1">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4"/>
      <c r="AG346" s="82"/>
      <c r="AH346" s="83"/>
      <c r="AI346" s="82"/>
      <c r="AJ346" s="82"/>
    </row>
    <row r="347" spans="1:36" ht="14.25" customHeight="1">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4"/>
      <c r="AG347" s="82"/>
      <c r="AH347" s="83"/>
      <c r="AI347" s="82"/>
      <c r="AJ347" s="82"/>
    </row>
    <row r="348" spans="1:36" ht="14.25" customHeight="1">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4"/>
      <c r="AG348" s="82"/>
      <c r="AH348" s="83"/>
      <c r="AI348" s="82"/>
      <c r="AJ348" s="82"/>
    </row>
    <row r="349" spans="1:36" ht="14.25" customHeight="1">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4"/>
      <c r="AG349" s="82"/>
      <c r="AH349" s="83"/>
      <c r="AI349" s="82"/>
      <c r="AJ349" s="82"/>
    </row>
    <row r="350" spans="1:36" ht="14.25" customHeight="1">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4"/>
      <c r="AG350" s="82"/>
      <c r="AH350" s="83"/>
      <c r="AI350" s="82"/>
      <c r="AJ350" s="82"/>
    </row>
    <row r="351" spans="1:36" ht="14.25" customHeight="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4"/>
      <c r="AG351" s="82"/>
      <c r="AH351" s="83"/>
      <c r="AI351" s="82"/>
      <c r="AJ351" s="82"/>
    </row>
    <row r="352" spans="1:36" ht="14.25" customHeight="1">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4"/>
      <c r="AG352" s="82"/>
      <c r="AH352" s="83"/>
      <c r="AI352" s="82"/>
      <c r="AJ352" s="82"/>
    </row>
    <row r="353" spans="1:36" ht="14.25" customHeight="1">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4"/>
      <c r="AG353" s="82"/>
      <c r="AH353" s="83"/>
      <c r="AI353" s="82"/>
      <c r="AJ353" s="82"/>
    </row>
    <row r="354" spans="1:36" ht="14.25" customHeight="1">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4"/>
      <c r="AG354" s="82"/>
      <c r="AH354" s="83"/>
      <c r="AI354" s="82"/>
      <c r="AJ354" s="82"/>
    </row>
    <row r="355" spans="1:36" ht="14.25" customHeight="1">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4"/>
      <c r="AG355" s="82"/>
      <c r="AH355" s="83"/>
      <c r="AI355" s="82"/>
      <c r="AJ355" s="82"/>
    </row>
    <row r="356" spans="1:36" ht="14.25" customHeight="1">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4"/>
      <c r="AG356" s="82"/>
      <c r="AH356" s="83"/>
      <c r="AI356" s="82"/>
      <c r="AJ356" s="82"/>
    </row>
    <row r="357" spans="1:36" ht="14.25" customHeight="1">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4"/>
      <c r="AG357" s="82"/>
      <c r="AH357" s="83"/>
      <c r="AI357" s="82"/>
      <c r="AJ357" s="82"/>
    </row>
    <row r="358" spans="1:36" ht="14.25" customHeight="1">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4"/>
      <c r="AG358" s="82"/>
      <c r="AH358" s="83"/>
      <c r="AI358" s="82"/>
      <c r="AJ358" s="82"/>
    </row>
    <row r="359" spans="1:36" ht="14.25" customHeight="1">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4"/>
      <c r="AG359" s="82"/>
      <c r="AH359" s="83"/>
      <c r="AI359" s="82"/>
      <c r="AJ359" s="82"/>
    </row>
    <row r="360" spans="1:36" ht="14.25" customHeight="1">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4"/>
      <c r="AG360" s="82"/>
      <c r="AH360" s="83"/>
      <c r="AI360" s="82"/>
      <c r="AJ360" s="82"/>
    </row>
    <row r="361" spans="1:36" ht="14.25" customHeight="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4"/>
      <c r="AG361" s="82"/>
      <c r="AH361" s="83"/>
      <c r="AI361" s="82"/>
      <c r="AJ361" s="82"/>
    </row>
    <row r="362" spans="1:36" ht="14.25" customHeight="1">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4"/>
      <c r="AG362" s="82"/>
      <c r="AH362" s="83"/>
      <c r="AI362" s="82"/>
      <c r="AJ362" s="82"/>
    </row>
    <row r="363" spans="1:36" ht="14.25" customHeight="1">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4"/>
      <c r="AG363" s="82"/>
      <c r="AH363" s="83"/>
      <c r="AI363" s="82"/>
      <c r="AJ363" s="82"/>
    </row>
    <row r="364" spans="1:36" ht="14.25" customHeight="1">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4"/>
      <c r="AG364" s="82"/>
      <c r="AH364" s="83"/>
      <c r="AI364" s="82"/>
      <c r="AJ364" s="82"/>
    </row>
    <row r="365" spans="1:36" ht="14.25" customHeight="1">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4"/>
      <c r="AG365" s="82"/>
      <c r="AH365" s="83"/>
      <c r="AI365" s="82"/>
      <c r="AJ365" s="82"/>
    </row>
    <row r="366" spans="1:36" ht="14.25" customHeight="1">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4"/>
      <c r="AG366" s="82"/>
      <c r="AH366" s="83"/>
      <c r="AI366" s="82"/>
      <c r="AJ366" s="82"/>
    </row>
    <row r="367" spans="1:36" ht="14.25" customHeight="1">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4"/>
      <c r="AG367" s="82"/>
      <c r="AH367" s="83"/>
      <c r="AI367" s="82"/>
      <c r="AJ367" s="82"/>
    </row>
    <row r="368" spans="1:36" ht="14.25" customHeight="1">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4"/>
      <c r="AG368" s="82"/>
      <c r="AH368" s="83"/>
      <c r="AI368" s="82"/>
      <c r="AJ368" s="82"/>
    </row>
    <row r="369" spans="1:36" ht="14.25" customHeight="1">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4"/>
      <c r="AG369" s="82"/>
      <c r="AH369" s="83"/>
      <c r="AI369" s="82"/>
      <c r="AJ369" s="82"/>
    </row>
    <row r="370" spans="1:36" ht="14.25" customHeight="1">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4"/>
      <c r="AG370" s="82"/>
      <c r="AH370" s="83"/>
      <c r="AI370" s="82"/>
      <c r="AJ370" s="82"/>
    </row>
    <row r="371" spans="1:36" ht="14.25" customHeight="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4"/>
      <c r="AG371" s="82"/>
      <c r="AH371" s="83"/>
      <c r="AI371" s="82"/>
      <c r="AJ371" s="82"/>
    </row>
    <row r="372" spans="1:36" ht="14.25" customHeight="1">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4"/>
      <c r="AG372" s="82"/>
      <c r="AH372" s="83"/>
      <c r="AI372" s="82"/>
      <c r="AJ372" s="82"/>
    </row>
    <row r="373" spans="1:36" ht="14.25" customHeight="1">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4"/>
      <c r="AG373" s="82"/>
      <c r="AH373" s="83"/>
      <c r="AI373" s="82"/>
      <c r="AJ373" s="82"/>
    </row>
    <row r="374" spans="1:36" ht="14.25" customHeight="1">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4"/>
      <c r="AG374" s="82"/>
      <c r="AH374" s="83"/>
      <c r="AI374" s="82"/>
      <c r="AJ374" s="82"/>
    </row>
    <row r="375" spans="1:36" ht="14.25" customHeight="1">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4"/>
      <c r="AG375" s="82"/>
      <c r="AH375" s="83"/>
      <c r="AI375" s="82"/>
      <c r="AJ375" s="82"/>
    </row>
    <row r="376" spans="1:36" ht="14.25" customHeight="1">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4"/>
      <c r="AG376" s="82"/>
      <c r="AH376" s="83"/>
      <c r="AI376" s="82"/>
      <c r="AJ376" s="82"/>
    </row>
    <row r="377" spans="1:36" ht="14.25" customHeight="1">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4"/>
      <c r="AG377" s="82"/>
      <c r="AH377" s="83"/>
      <c r="AI377" s="82"/>
      <c r="AJ377" s="82"/>
    </row>
    <row r="378" spans="1:36" ht="14.25" customHeight="1">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4"/>
      <c r="AG378" s="82"/>
      <c r="AH378" s="83"/>
      <c r="AI378" s="82"/>
      <c r="AJ378" s="82"/>
    </row>
    <row r="379" spans="1:36" ht="14.25" customHeight="1">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4"/>
      <c r="AG379" s="82"/>
      <c r="AH379" s="83"/>
      <c r="AI379" s="82"/>
      <c r="AJ379" s="82"/>
    </row>
    <row r="380" spans="1:36" ht="14.25" customHeight="1">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4"/>
      <c r="AG380" s="82"/>
      <c r="AH380" s="83"/>
      <c r="AI380" s="82"/>
      <c r="AJ380" s="82"/>
    </row>
    <row r="381" spans="1:36" ht="14.25" customHeight="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4"/>
      <c r="AG381" s="82"/>
      <c r="AH381" s="83"/>
      <c r="AI381" s="82"/>
      <c r="AJ381" s="82"/>
    </row>
    <row r="382" spans="1:36" ht="14.25" customHeight="1">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4"/>
      <c r="AG382" s="82"/>
      <c r="AH382" s="83"/>
      <c r="AI382" s="82"/>
      <c r="AJ382" s="82"/>
    </row>
    <row r="383" spans="1:36" ht="14.25" customHeight="1">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4"/>
      <c r="AG383" s="82"/>
      <c r="AH383" s="83"/>
      <c r="AI383" s="82"/>
      <c r="AJ383" s="82"/>
    </row>
    <row r="384" spans="1:36" ht="14.25" customHeight="1">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4"/>
      <c r="AG384" s="82"/>
      <c r="AH384" s="83"/>
      <c r="AI384" s="82"/>
      <c r="AJ384" s="82"/>
    </row>
    <row r="385" spans="1:36" ht="14.25" customHeight="1">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4"/>
      <c r="AG385" s="82"/>
      <c r="AH385" s="83"/>
      <c r="AI385" s="82"/>
      <c r="AJ385" s="82"/>
    </row>
    <row r="386" spans="1:36" ht="14.25" customHeight="1">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4"/>
      <c r="AG386" s="82"/>
      <c r="AH386" s="83"/>
      <c r="AI386" s="82"/>
      <c r="AJ386" s="82"/>
    </row>
    <row r="387" spans="1:36" ht="14.25" customHeight="1">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4"/>
      <c r="AG387" s="82"/>
      <c r="AH387" s="83"/>
      <c r="AI387" s="82"/>
      <c r="AJ387" s="82"/>
    </row>
    <row r="388" spans="1:36" ht="14.25" customHeight="1">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4"/>
      <c r="AG388" s="82"/>
      <c r="AH388" s="83"/>
      <c r="AI388" s="82"/>
      <c r="AJ388" s="82"/>
    </row>
    <row r="389" spans="1:36" ht="14.25" customHeight="1">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4"/>
      <c r="AG389" s="82"/>
      <c r="AH389" s="83"/>
      <c r="AI389" s="82"/>
      <c r="AJ389" s="82"/>
    </row>
    <row r="390" spans="1:36" ht="14.25" customHeight="1">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4"/>
      <c r="AG390" s="82"/>
      <c r="AH390" s="83"/>
      <c r="AI390" s="82"/>
      <c r="AJ390" s="82"/>
    </row>
    <row r="391" spans="1:36" ht="14.25" customHeight="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4"/>
      <c r="AG391" s="82"/>
      <c r="AH391" s="83"/>
      <c r="AI391" s="82"/>
      <c r="AJ391" s="82"/>
    </row>
    <row r="392" spans="1:36" ht="14.25" customHeight="1">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4"/>
      <c r="AG392" s="82"/>
      <c r="AH392" s="83"/>
      <c r="AI392" s="82"/>
      <c r="AJ392" s="82"/>
    </row>
    <row r="393" spans="1:36" ht="14.25" customHeight="1">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4"/>
      <c r="AG393" s="82"/>
      <c r="AH393" s="83"/>
      <c r="AI393" s="82"/>
      <c r="AJ393" s="82"/>
    </row>
    <row r="394" spans="1:36" ht="14.25" customHeight="1">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4"/>
      <c r="AG394" s="82"/>
      <c r="AH394" s="83"/>
      <c r="AI394" s="82"/>
      <c r="AJ394" s="82"/>
    </row>
    <row r="395" spans="1:36" ht="14.25" customHeight="1">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4"/>
      <c r="AG395" s="82"/>
      <c r="AH395" s="83"/>
      <c r="AI395" s="82"/>
      <c r="AJ395" s="82"/>
    </row>
    <row r="396" spans="1:36" ht="14.25" customHeight="1">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4"/>
      <c r="AG396" s="82"/>
      <c r="AH396" s="83"/>
      <c r="AI396" s="82"/>
      <c r="AJ396" s="82"/>
    </row>
    <row r="397" spans="1:36" ht="14.25" customHeight="1">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4"/>
      <c r="AG397" s="82"/>
      <c r="AH397" s="83"/>
      <c r="AI397" s="82"/>
      <c r="AJ397" s="82"/>
    </row>
    <row r="398" spans="1:36" ht="14.25" customHeight="1">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4"/>
      <c r="AG398" s="82"/>
      <c r="AH398" s="83"/>
      <c r="AI398" s="82"/>
      <c r="AJ398" s="82"/>
    </row>
    <row r="399" spans="1:36" ht="14.25" customHeight="1">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4"/>
      <c r="AG399" s="82"/>
      <c r="AH399" s="83"/>
      <c r="AI399" s="82"/>
      <c r="AJ399" s="82"/>
    </row>
    <row r="400" spans="1:36" ht="14.25" customHeight="1">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4"/>
      <c r="AG400" s="82"/>
      <c r="AH400" s="83"/>
      <c r="AI400" s="82"/>
      <c r="AJ400" s="82"/>
    </row>
    <row r="401" spans="1:36" ht="14.25" customHeight="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4"/>
      <c r="AG401" s="82"/>
      <c r="AH401" s="83"/>
      <c r="AI401" s="82"/>
      <c r="AJ401" s="82"/>
    </row>
    <row r="402" spans="1:36" ht="14.25" customHeight="1">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4"/>
      <c r="AG402" s="82"/>
      <c r="AH402" s="83"/>
      <c r="AI402" s="82"/>
      <c r="AJ402" s="82"/>
    </row>
    <row r="403" spans="1:36" ht="14.25" customHeight="1">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4"/>
      <c r="AG403" s="82"/>
      <c r="AH403" s="83"/>
      <c r="AI403" s="82"/>
      <c r="AJ403" s="82"/>
    </row>
    <row r="404" spans="1:36" ht="14.25" customHeight="1">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4"/>
      <c r="AG404" s="82"/>
      <c r="AH404" s="83"/>
      <c r="AI404" s="82"/>
      <c r="AJ404" s="82"/>
    </row>
    <row r="405" spans="1:36" ht="14.25" customHeight="1">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4"/>
      <c r="AG405" s="82"/>
      <c r="AH405" s="83"/>
      <c r="AI405" s="82"/>
      <c r="AJ405" s="82"/>
    </row>
    <row r="406" spans="1:36" ht="14.25" customHeight="1">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4"/>
      <c r="AG406" s="82"/>
      <c r="AH406" s="83"/>
      <c r="AI406" s="82"/>
      <c r="AJ406" s="82"/>
    </row>
    <row r="407" spans="1:36" ht="14.25" customHeight="1">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4"/>
      <c r="AG407" s="82"/>
      <c r="AH407" s="83"/>
      <c r="AI407" s="82"/>
      <c r="AJ407" s="82"/>
    </row>
    <row r="408" spans="1:36" ht="14.25" customHeight="1">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4"/>
      <c r="AG408" s="82"/>
      <c r="AH408" s="83"/>
      <c r="AI408" s="82"/>
      <c r="AJ408" s="82"/>
    </row>
    <row r="409" spans="1:36" ht="14.25" customHeight="1">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4"/>
      <c r="AG409" s="82"/>
      <c r="AH409" s="83"/>
      <c r="AI409" s="82"/>
      <c r="AJ409" s="82"/>
    </row>
    <row r="410" spans="1:36" ht="14.25" customHeight="1">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4"/>
      <c r="AG410" s="82"/>
      <c r="AH410" s="83"/>
      <c r="AI410" s="82"/>
      <c r="AJ410" s="82"/>
    </row>
    <row r="411" spans="1:36" ht="14.25" customHeight="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4"/>
      <c r="AG411" s="82"/>
      <c r="AH411" s="83"/>
      <c r="AI411" s="82"/>
      <c r="AJ411" s="82"/>
    </row>
    <row r="412" spans="1:36" ht="14.25" customHeight="1">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4"/>
      <c r="AG412" s="82"/>
      <c r="AH412" s="83"/>
      <c r="AI412" s="82"/>
      <c r="AJ412" s="82"/>
    </row>
    <row r="413" spans="1:36" ht="14.25" customHeight="1">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4"/>
      <c r="AG413" s="82"/>
      <c r="AH413" s="83"/>
      <c r="AI413" s="82"/>
      <c r="AJ413" s="82"/>
    </row>
    <row r="414" spans="1:36" ht="14.25" customHeight="1">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4"/>
      <c r="AG414" s="82"/>
      <c r="AH414" s="83"/>
      <c r="AI414" s="82"/>
      <c r="AJ414" s="82"/>
    </row>
    <row r="415" spans="1:36" ht="14.25" customHeight="1">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4"/>
      <c r="AG415" s="82"/>
      <c r="AH415" s="83"/>
      <c r="AI415" s="82"/>
      <c r="AJ415" s="82"/>
    </row>
    <row r="416" spans="1:36" ht="14.25" customHeight="1">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4"/>
      <c r="AG416" s="82"/>
      <c r="AH416" s="83"/>
      <c r="AI416" s="82"/>
      <c r="AJ416" s="82"/>
    </row>
    <row r="417" spans="1:36" ht="14.25" customHeight="1">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4"/>
      <c r="AG417" s="82"/>
      <c r="AH417" s="83"/>
      <c r="AI417" s="82"/>
      <c r="AJ417" s="82"/>
    </row>
    <row r="418" spans="1:36" ht="14.25" customHeight="1">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4"/>
      <c r="AG418" s="82"/>
      <c r="AH418" s="83"/>
      <c r="AI418" s="82"/>
      <c r="AJ418" s="82"/>
    </row>
    <row r="419" spans="1:36" ht="14.25" customHeight="1">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4"/>
      <c r="AG419" s="82"/>
      <c r="AH419" s="83"/>
      <c r="AI419" s="82"/>
      <c r="AJ419" s="82"/>
    </row>
    <row r="420" spans="1:36" ht="14.25" customHeight="1">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4"/>
      <c r="AG420" s="82"/>
      <c r="AH420" s="83"/>
      <c r="AI420" s="82"/>
      <c r="AJ420" s="82"/>
    </row>
    <row r="421" spans="1:36" ht="14.25" customHeight="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4"/>
      <c r="AG421" s="82"/>
      <c r="AH421" s="83"/>
      <c r="AI421" s="82"/>
      <c r="AJ421" s="82"/>
    </row>
    <row r="422" spans="1:36" ht="14.25" customHeight="1">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4"/>
      <c r="AG422" s="82"/>
      <c r="AH422" s="83"/>
      <c r="AI422" s="82"/>
      <c r="AJ422" s="82"/>
    </row>
    <row r="423" spans="1:36" ht="14.25" customHeight="1">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4"/>
      <c r="AG423" s="82"/>
      <c r="AH423" s="83"/>
      <c r="AI423" s="82"/>
      <c r="AJ423" s="82"/>
    </row>
    <row r="424" spans="1:36" ht="14.25" customHeight="1">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4"/>
      <c r="AG424" s="82"/>
      <c r="AH424" s="83"/>
      <c r="AI424" s="82"/>
      <c r="AJ424" s="82"/>
    </row>
    <row r="425" spans="1:36" ht="14.25" customHeight="1">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4"/>
      <c r="AG425" s="82"/>
      <c r="AH425" s="83"/>
      <c r="AI425" s="82"/>
      <c r="AJ425" s="82"/>
    </row>
    <row r="426" spans="1:36" ht="14.25" customHeight="1">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4"/>
      <c r="AG426" s="82"/>
      <c r="AH426" s="83"/>
      <c r="AI426" s="82"/>
      <c r="AJ426" s="82"/>
    </row>
    <row r="427" spans="1:36" ht="14.25" customHeight="1">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4"/>
      <c r="AG427" s="82"/>
      <c r="AH427" s="83"/>
      <c r="AI427" s="82"/>
      <c r="AJ427" s="82"/>
    </row>
    <row r="428" spans="1:36" ht="14.25" customHeight="1">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4"/>
      <c r="AG428" s="82"/>
      <c r="AH428" s="83"/>
      <c r="AI428" s="82"/>
      <c r="AJ428" s="82"/>
    </row>
    <row r="429" spans="1:36" ht="14.25" customHeight="1">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4"/>
      <c r="AG429" s="82"/>
      <c r="AH429" s="83"/>
      <c r="AI429" s="82"/>
      <c r="AJ429" s="82"/>
    </row>
    <row r="430" spans="1:36" ht="14.25" customHeight="1">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4"/>
      <c r="AG430" s="82"/>
      <c r="AH430" s="83"/>
      <c r="AI430" s="82"/>
      <c r="AJ430" s="82"/>
    </row>
    <row r="431" spans="1:36" ht="14.25" customHeight="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4"/>
      <c r="AG431" s="82"/>
      <c r="AH431" s="83"/>
      <c r="AI431" s="82"/>
      <c r="AJ431" s="82"/>
    </row>
    <row r="432" spans="1:36" ht="14.25" customHeight="1">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4"/>
      <c r="AG432" s="82"/>
      <c r="AH432" s="83"/>
      <c r="AI432" s="82"/>
      <c r="AJ432" s="82"/>
    </row>
    <row r="433" spans="1:36" ht="14.25" customHeight="1">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4"/>
      <c r="AG433" s="82"/>
      <c r="AH433" s="83"/>
      <c r="AI433" s="82"/>
      <c r="AJ433" s="82"/>
    </row>
    <row r="434" spans="1:36" ht="14.25" customHeight="1">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4"/>
      <c r="AG434" s="82"/>
      <c r="AH434" s="83"/>
      <c r="AI434" s="82"/>
      <c r="AJ434" s="82"/>
    </row>
    <row r="435" spans="1:36" ht="14.25" customHeight="1">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4"/>
      <c r="AG435" s="82"/>
      <c r="AH435" s="83"/>
      <c r="AI435" s="82"/>
      <c r="AJ435" s="82"/>
    </row>
    <row r="436" spans="1:36" ht="14.25" customHeight="1">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4"/>
      <c r="AG436" s="82"/>
      <c r="AH436" s="83"/>
      <c r="AI436" s="82"/>
      <c r="AJ436" s="82"/>
    </row>
    <row r="437" spans="1:36" ht="14.25" customHeight="1">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4"/>
      <c r="AG437" s="82"/>
      <c r="AH437" s="83"/>
      <c r="AI437" s="82"/>
      <c r="AJ437" s="82"/>
    </row>
    <row r="438" spans="1:36" ht="14.25" customHeight="1">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4"/>
      <c r="AG438" s="82"/>
      <c r="AH438" s="83"/>
      <c r="AI438" s="82"/>
      <c r="AJ438" s="82"/>
    </row>
    <row r="439" spans="1:36" ht="14.25" customHeight="1">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4"/>
      <c r="AG439" s="82"/>
      <c r="AH439" s="83"/>
      <c r="AI439" s="82"/>
      <c r="AJ439" s="82"/>
    </row>
    <row r="440" spans="1:36" ht="14.25" customHeight="1">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4"/>
      <c r="AG440" s="82"/>
      <c r="AH440" s="83"/>
      <c r="AI440" s="82"/>
      <c r="AJ440" s="82"/>
    </row>
    <row r="441" spans="1:36" ht="14.25" customHeight="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4"/>
      <c r="AG441" s="82"/>
      <c r="AH441" s="83"/>
      <c r="AI441" s="82"/>
      <c r="AJ441" s="82"/>
    </row>
    <row r="442" spans="1:36" ht="14.25" customHeight="1">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4"/>
      <c r="AG442" s="82"/>
      <c r="AH442" s="83"/>
      <c r="AI442" s="82"/>
      <c r="AJ442" s="82"/>
    </row>
    <row r="443" spans="1:36" ht="14.25" customHeight="1">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4"/>
      <c r="AG443" s="82"/>
      <c r="AH443" s="83"/>
      <c r="AI443" s="82"/>
      <c r="AJ443" s="82"/>
    </row>
    <row r="444" spans="1:36" ht="14.25" customHeight="1">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4"/>
      <c r="AG444" s="82"/>
      <c r="AH444" s="83"/>
      <c r="AI444" s="82"/>
      <c r="AJ444" s="82"/>
    </row>
    <row r="445" spans="1:36" ht="14.25" customHeight="1">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4"/>
      <c r="AG445" s="82"/>
      <c r="AH445" s="83"/>
      <c r="AI445" s="82"/>
      <c r="AJ445" s="82"/>
    </row>
    <row r="446" spans="1:36" ht="14.25" customHeight="1">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4"/>
      <c r="AG446" s="82"/>
      <c r="AH446" s="83"/>
      <c r="AI446" s="82"/>
      <c r="AJ446" s="82"/>
    </row>
    <row r="447" spans="1:36" ht="14.25" customHeight="1">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4"/>
      <c r="AG447" s="82"/>
      <c r="AH447" s="83"/>
      <c r="AI447" s="82"/>
      <c r="AJ447" s="82"/>
    </row>
    <row r="448" spans="1:36" ht="14.25" customHeight="1">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4"/>
      <c r="AG448" s="82"/>
      <c r="AH448" s="83"/>
      <c r="AI448" s="82"/>
      <c r="AJ448" s="82"/>
    </row>
    <row r="449" spans="1:36" ht="14.25" customHeight="1">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4"/>
      <c r="AG449" s="82"/>
      <c r="AH449" s="83"/>
      <c r="AI449" s="82"/>
      <c r="AJ449" s="82"/>
    </row>
    <row r="450" spans="1:36" ht="14.25" customHeight="1">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4"/>
      <c r="AG450" s="82"/>
      <c r="AH450" s="83"/>
      <c r="AI450" s="82"/>
      <c r="AJ450" s="82"/>
    </row>
    <row r="451" spans="1:36" ht="14.25" customHeight="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4"/>
      <c r="AG451" s="82"/>
      <c r="AH451" s="83"/>
      <c r="AI451" s="82"/>
      <c r="AJ451" s="82"/>
    </row>
    <row r="452" spans="1:36" ht="14.25" customHeight="1">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4"/>
      <c r="AG452" s="82"/>
      <c r="AH452" s="83"/>
      <c r="AI452" s="82"/>
      <c r="AJ452" s="82"/>
    </row>
    <row r="453" spans="1:36" ht="14.25" customHeight="1">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4"/>
      <c r="AG453" s="82"/>
      <c r="AH453" s="83"/>
      <c r="AI453" s="82"/>
      <c r="AJ453" s="82"/>
    </row>
    <row r="454" spans="1:36" ht="14.25" customHeight="1">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4"/>
      <c r="AG454" s="82"/>
      <c r="AH454" s="83"/>
      <c r="AI454" s="82"/>
      <c r="AJ454" s="82"/>
    </row>
    <row r="455" spans="1:36" ht="14.25" customHeight="1">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4"/>
      <c r="AG455" s="82"/>
      <c r="AH455" s="83"/>
      <c r="AI455" s="82"/>
      <c r="AJ455" s="82"/>
    </row>
    <row r="456" spans="1:36" ht="14.25" customHeight="1">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4"/>
      <c r="AG456" s="82"/>
      <c r="AH456" s="83"/>
      <c r="AI456" s="82"/>
      <c r="AJ456" s="82"/>
    </row>
    <row r="457" spans="1:36" ht="14.25" customHeight="1">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4"/>
      <c r="AG457" s="82"/>
      <c r="AH457" s="83"/>
      <c r="AI457" s="82"/>
      <c r="AJ457" s="82"/>
    </row>
    <row r="458" spans="1:36" ht="14.25" customHeight="1">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4"/>
      <c r="AG458" s="82"/>
      <c r="AH458" s="83"/>
      <c r="AI458" s="82"/>
      <c r="AJ458" s="82"/>
    </row>
    <row r="459" spans="1:36" ht="14.25" customHeight="1">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4"/>
      <c r="AG459" s="82"/>
      <c r="AH459" s="83"/>
      <c r="AI459" s="82"/>
      <c r="AJ459" s="82"/>
    </row>
    <row r="460" spans="1:36" ht="14.25" customHeight="1">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4"/>
      <c r="AG460" s="82"/>
      <c r="AH460" s="83"/>
      <c r="AI460" s="82"/>
      <c r="AJ460" s="82"/>
    </row>
    <row r="461" spans="1:36" ht="14.25" customHeight="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4"/>
      <c r="AG461" s="82"/>
      <c r="AH461" s="83"/>
      <c r="AI461" s="82"/>
      <c r="AJ461" s="82"/>
    </row>
    <row r="462" spans="1:36" ht="14.25" customHeight="1">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4"/>
      <c r="AG462" s="82"/>
      <c r="AH462" s="83"/>
      <c r="AI462" s="82"/>
      <c r="AJ462" s="82"/>
    </row>
    <row r="463" spans="1:36" ht="14.25" customHeight="1">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4"/>
      <c r="AG463" s="82"/>
      <c r="AH463" s="83"/>
      <c r="AI463" s="82"/>
      <c r="AJ463" s="82"/>
    </row>
    <row r="464" spans="1:36" ht="14.25" customHeight="1">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4"/>
      <c r="AG464" s="82"/>
      <c r="AH464" s="83"/>
      <c r="AI464" s="82"/>
      <c r="AJ464" s="82"/>
    </row>
    <row r="465" spans="1:36" ht="14.25" customHeight="1">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4"/>
      <c r="AG465" s="82"/>
      <c r="AH465" s="83"/>
      <c r="AI465" s="82"/>
      <c r="AJ465" s="82"/>
    </row>
    <row r="466" spans="1:36" ht="14.25" customHeight="1">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4"/>
      <c r="AG466" s="82"/>
      <c r="AH466" s="83"/>
      <c r="AI466" s="82"/>
      <c r="AJ466" s="82"/>
    </row>
    <row r="467" spans="1:36" ht="14.25" customHeight="1">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4"/>
      <c r="AG467" s="82"/>
      <c r="AH467" s="83"/>
      <c r="AI467" s="82"/>
      <c r="AJ467" s="82"/>
    </row>
    <row r="468" spans="1:36" ht="14.25" customHeight="1">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4"/>
      <c r="AG468" s="82"/>
      <c r="AH468" s="83"/>
      <c r="AI468" s="82"/>
      <c r="AJ468" s="82"/>
    </row>
    <row r="469" spans="1:36" ht="14.25" customHeight="1">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4"/>
      <c r="AG469" s="82"/>
      <c r="AH469" s="83"/>
      <c r="AI469" s="82"/>
      <c r="AJ469" s="82"/>
    </row>
    <row r="470" spans="1:36" ht="14.25" customHeight="1">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4"/>
      <c r="AG470" s="82"/>
      <c r="AH470" s="83"/>
      <c r="AI470" s="82"/>
      <c r="AJ470" s="82"/>
    </row>
    <row r="471" spans="1:36" ht="14.25" customHeight="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4"/>
      <c r="AG471" s="82"/>
      <c r="AH471" s="83"/>
      <c r="AI471" s="82"/>
      <c r="AJ471" s="82"/>
    </row>
    <row r="472" spans="1:36" ht="14.25" customHeight="1">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4"/>
      <c r="AG472" s="82"/>
      <c r="AH472" s="83"/>
      <c r="AI472" s="82"/>
      <c r="AJ472" s="82"/>
    </row>
    <row r="473" spans="1:36" ht="14.25" customHeight="1">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4"/>
      <c r="AG473" s="82"/>
      <c r="AH473" s="83"/>
      <c r="AI473" s="82"/>
      <c r="AJ473" s="82"/>
    </row>
    <row r="474" spans="1:36" ht="14.25" customHeight="1">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4"/>
      <c r="AG474" s="82"/>
      <c r="AH474" s="83"/>
      <c r="AI474" s="82"/>
      <c r="AJ474" s="82"/>
    </row>
    <row r="475" spans="1:36" ht="14.25" customHeight="1">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4"/>
      <c r="AG475" s="82"/>
      <c r="AH475" s="83"/>
      <c r="AI475" s="82"/>
      <c r="AJ475" s="82"/>
    </row>
    <row r="476" spans="1:36" ht="14.25" customHeight="1">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4"/>
      <c r="AG476" s="82"/>
      <c r="AH476" s="83"/>
      <c r="AI476" s="82"/>
      <c r="AJ476" s="82"/>
    </row>
    <row r="477" spans="1:36" ht="14.25" customHeight="1">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4"/>
      <c r="AG477" s="82"/>
      <c r="AH477" s="83"/>
      <c r="AI477" s="82"/>
      <c r="AJ477" s="82"/>
    </row>
    <row r="478" spans="1:36" ht="14.25" customHeight="1">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4"/>
      <c r="AG478" s="82"/>
      <c r="AH478" s="83"/>
      <c r="AI478" s="82"/>
      <c r="AJ478" s="82"/>
    </row>
    <row r="479" spans="1:36" ht="14.25" customHeight="1">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4"/>
      <c r="AG479" s="82"/>
      <c r="AH479" s="83"/>
      <c r="AI479" s="82"/>
      <c r="AJ479" s="82"/>
    </row>
    <row r="480" spans="1:36" ht="14.25" customHeight="1">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4"/>
      <c r="AG480" s="82"/>
      <c r="AH480" s="83"/>
      <c r="AI480" s="82"/>
      <c r="AJ480" s="82"/>
    </row>
    <row r="481" spans="1:36" ht="14.25" customHeight="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4"/>
      <c r="AG481" s="82"/>
      <c r="AH481" s="83"/>
      <c r="AI481" s="82"/>
      <c r="AJ481" s="82"/>
    </row>
    <row r="482" spans="1:36" ht="14.25" customHeight="1">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4"/>
      <c r="AG482" s="82"/>
      <c r="AH482" s="83"/>
      <c r="AI482" s="82"/>
      <c r="AJ482" s="82"/>
    </row>
    <row r="483" spans="1:36" ht="14.25" customHeight="1">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4"/>
      <c r="AG483" s="82"/>
      <c r="AH483" s="83"/>
      <c r="AI483" s="82"/>
      <c r="AJ483" s="82"/>
    </row>
    <row r="484" spans="1:36" ht="14.25" customHeight="1">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4"/>
      <c r="AG484" s="82"/>
      <c r="AH484" s="83"/>
      <c r="AI484" s="82"/>
      <c r="AJ484" s="82"/>
    </row>
    <row r="485" spans="1:36" ht="14.25" customHeight="1">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4"/>
      <c r="AG485" s="82"/>
      <c r="AH485" s="83"/>
      <c r="AI485" s="82"/>
      <c r="AJ485" s="82"/>
    </row>
    <row r="486" spans="1:36" ht="14.25" customHeight="1">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4"/>
      <c r="AG486" s="82"/>
      <c r="AH486" s="83"/>
      <c r="AI486" s="82"/>
      <c r="AJ486" s="82"/>
    </row>
    <row r="487" spans="1:36" ht="14.25" customHeight="1">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4"/>
      <c r="AG487" s="82"/>
      <c r="AH487" s="83"/>
      <c r="AI487" s="82"/>
      <c r="AJ487" s="82"/>
    </row>
    <row r="488" spans="1:36" ht="14.25" customHeight="1">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4"/>
      <c r="AG488" s="82"/>
      <c r="AH488" s="83"/>
      <c r="AI488" s="82"/>
      <c r="AJ488" s="82"/>
    </row>
    <row r="489" spans="1:36" ht="14.25" customHeight="1">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4"/>
      <c r="AG489" s="82"/>
      <c r="AH489" s="83"/>
      <c r="AI489" s="82"/>
      <c r="AJ489" s="82"/>
    </row>
    <row r="490" spans="1:36" ht="14.25" customHeight="1">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4"/>
      <c r="AG490" s="82"/>
      <c r="AH490" s="83"/>
      <c r="AI490" s="82"/>
      <c r="AJ490" s="82"/>
    </row>
    <row r="491" spans="1:36" ht="14.25" customHeight="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4"/>
      <c r="AG491" s="82"/>
      <c r="AH491" s="83"/>
      <c r="AI491" s="82"/>
      <c r="AJ491" s="82"/>
    </row>
    <row r="492" spans="1:36" ht="14.25" customHeight="1">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4"/>
      <c r="AG492" s="82"/>
      <c r="AH492" s="83"/>
      <c r="AI492" s="82"/>
      <c r="AJ492" s="82"/>
    </row>
    <row r="493" spans="1:36" ht="14.25" customHeight="1">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4"/>
      <c r="AG493" s="82"/>
      <c r="AH493" s="83"/>
      <c r="AI493" s="82"/>
      <c r="AJ493" s="82"/>
    </row>
    <row r="494" spans="1:36" ht="14.25" customHeight="1">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4"/>
      <c r="AG494" s="82"/>
      <c r="AH494" s="83"/>
      <c r="AI494" s="82"/>
      <c r="AJ494" s="82"/>
    </row>
    <row r="495" spans="1:36" ht="14.25" customHeight="1">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4"/>
      <c r="AG495" s="82"/>
      <c r="AH495" s="83"/>
      <c r="AI495" s="82"/>
      <c r="AJ495" s="82"/>
    </row>
    <row r="496" spans="1:36" ht="14.25" customHeight="1">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4"/>
      <c r="AG496" s="82"/>
      <c r="AH496" s="83"/>
      <c r="AI496" s="82"/>
      <c r="AJ496" s="82"/>
    </row>
    <row r="497" spans="1:36" ht="14.25" customHeight="1">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4"/>
      <c r="AG497" s="82"/>
      <c r="AH497" s="83"/>
      <c r="AI497" s="82"/>
      <c r="AJ497" s="82"/>
    </row>
    <row r="498" spans="1:36" ht="14.25" customHeight="1">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4"/>
      <c r="AG498" s="82"/>
      <c r="AH498" s="83"/>
      <c r="AI498" s="82"/>
      <c r="AJ498" s="82"/>
    </row>
    <row r="499" spans="1:36" ht="14.25" customHeight="1">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4"/>
      <c r="AG499" s="82"/>
      <c r="AH499" s="83"/>
      <c r="AI499" s="82"/>
      <c r="AJ499" s="82"/>
    </row>
    <row r="500" spans="1:36" ht="14.25" customHeight="1">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4"/>
      <c r="AG500" s="82"/>
      <c r="AH500" s="83"/>
      <c r="AI500" s="82"/>
      <c r="AJ500" s="82"/>
    </row>
    <row r="501" spans="1:36" ht="14.25" customHeight="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4"/>
      <c r="AG501" s="82"/>
      <c r="AH501" s="83"/>
      <c r="AI501" s="82"/>
      <c r="AJ501" s="82"/>
    </row>
    <row r="502" spans="1:36" ht="14.25" customHeight="1">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4"/>
      <c r="AG502" s="82"/>
      <c r="AH502" s="83"/>
      <c r="AI502" s="82"/>
      <c r="AJ502" s="82"/>
    </row>
    <row r="503" spans="1:36" ht="14.25" customHeight="1">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4"/>
      <c r="AG503" s="82"/>
      <c r="AH503" s="83"/>
      <c r="AI503" s="82"/>
      <c r="AJ503" s="82"/>
    </row>
    <row r="504" spans="1:36" ht="14.25" customHeight="1">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4"/>
      <c r="AG504" s="82"/>
      <c r="AH504" s="83"/>
      <c r="AI504" s="82"/>
      <c r="AJ504" s="82"/>
    </row>
    <row r="505" spans="1:36" ht="14.25" customHeight="1">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4"/>
      <c r="AG505" s="82"/>
      <c r="AH505" s="83"/>
      <c r="AI505" s="82"/>
      <c r="AJ505" s="82"/>
    </row>
    <row r="506" spans="1:36" ht="14.25" customHeight="1">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4"/>
      <c r="AG506" s="82"/>
      <c r="AH506" s="83"/>
      <c r="AI506" s="82"/>
      <c r="AJ506" s="82"/>
    </row>
    <row r="507" spans="1:36" ht="14.25" customHeight="1">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4"/>
      <c r="AG507" s="82"/>
      <c r="AH507" s="83"/>
      <c r="AI507" s="82"/>
      <c r="AJ507" s="82"/>
    </row>
    <row r="508" spans="1:36" ht="14.25" customHeight="1">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4"/>
      <c r="AG508" s="82"/>
      <c r="AH508" s="83"/>
      <c r="AI508" s="82"/>
      <c r="AJ508" s="82"/>
    </row>
    <row r="509" spans="1:36" ht="14.25" customHeight="1">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4"/>
      <c r="AG509" s="82"/>
      <c r="AH509" s="83"/>
      <c r="AI509" s="82"/>
      <c r="AJ509" s="82"/>
    </row>
    <row r="510" spans="1:36" ht="14.25" customHeight="1">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4"/>
      <c r="AG510" s="82"/>
      <c r="AH510" s="83"/>
      <c r="AI510" s="82"/>
      <c r="AJ510" s="82"/>
    </row>
    <row r="511" spans="1:36" ht="14.25" customHeight="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4"/>
      <c r="AG511" s="82"/>
      <c r="AH511" s="83"/>
      <c r="AI511" s="82"/>
      <c r="AJ511" s="82"/>
    </row>
    <row r="512" spans="1:36" ht="14.25" customHeight="1">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4"/>
      <c r="AG512" s="82"/>
      <c r="AH512" s="83"/>
      <c r="AI512" s="82"/>
      <c r="AJ512" s="82"/>
    </row>
    <row r="513" spans="1:36" ht="14.25" customHeight="1">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4"/>
      <c r="AG513" s="82"/>
      <c r="AH513" s="83"/>
      <c r="AI513" s="82"/>
      <c r="AJ513" s="82"/>
    </row>
    <row r="514" spans="1:36" ht="14.25" customHeight="1">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4"/>
      <c r="AG514" s="82"/>
      <c r="AH514" s="83"/>
      <c r="AI514" s="82"/>
      <c r="AJ514" s="82"/>
    </row>
    <row r="515" spans="1:36" ht="14.25" customHeight="1">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4"/>
      <c r="AG515" s="82"/>
      <c r="AH515" s="83"/>
      <c r="AI515" s="82"/>
      <c r="AJ515" s="82"/>
    </row>
    <row r="516" spans="1:36" ht="14.25" customHeight="1">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4"/>
      <c r="AG516" s="82"/>
      <c r="AH516" s="83"/>
      <c r="AI516" s="82"/>
      <c r="AJ516" s="82"/>
    </row>
    <row r="517" spans="1:36" ht="14.25" customHeight="1">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4"/>
      <c r="AG517" s="82"/>
      <c r="AH517" s="83"/>
      <c r="AI517" s="82"/>
      <c r="AJ517" s="82"/>
    </row>
    <row r="518" spans="1:36" ht="14.25" customHeight="1">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4"/>
      <c r="AG518" s="82"/>
      <c r="AH518" s="83"/>
      <c r="AI518" s="82"/>
      <c r="AJ518" s="82"/>
    </row>
    <row r="519" spans="1:36" ht="14.25" customHeight="1">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4"/>
      <c r="AG519" s="82"/>
      <c r="AH519" s="83"/>
      <c r="AI519" s="82"/>
      <c r="AJ519" s="82"/>
    </row>
    <row r="520" spans="1:36" ht="14.25" customHeight="1">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4"/>
      <c r="AG520" s="82"/>
      <c r="AH520" s="83"/>
      <c r="AI520" s="82"/>
      <c r="AJ520" s="82"/>
    </row>
    <row r="521" spans="1:36" ht="14.25" customHeight="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4"/>
      <c r="AG521" s="82"/>
      <c r="AH521" s="83"/>
      <c r="AI521" s="82"/>
      <c r="AJ521" s="82"/>
    </row>
    <row r="522" spans="1:36" ht="14.25" customHeight="1">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4"/>
      <c r="AG522" s="82"/>
      <c r="AH522" s="83"/>
      <c r="AI522" s="82"/>
      <c r="AJ522" s="82"/>
    </row>
    <row r="523" spans="1:36" ht="14.25" customHeight="1">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4"/>
      <c r="AG523" s="82"/>
      <c r="AH523" s="83"/>
      <c r="AI523" s="82"/>
      <c r="AJ523" s="82"/>
    </row>
    <row r="524" spans="1:36" ht="14.25" customHeight="1">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4"/>
      <c r="AG524" s="82"/>
      <c r="AH524" s="83"/>
      <c r="AI524" s="82"/>
      <c r="AJ524" s="82"/>
    </row>
    <row r="525" spans="1:36" ht="14.25" customHeight="1">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4"/>
      <c r="AG525" s="82"/>
      <c r="AH525" s="83"/>
      <c r="AI525" s="82"/>
      <c r="AJ525" s="82"/>
    </row>
    <row r="526" spans="1:36" ht="14.25" customHeight="1">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4"/>
      <c r="AG526" s="82"/>
      <c r="AH526" s="83"/>
      <c r="AI526" s="82"/>
      <c r="AJ526" s="82"/>
    </row>
    <row r="527" spans="1:36" ht="14.25" customHeight="1">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4"/>
      <c r="AG527" s="82"/>
      <c r="AH527" s="83"/>
      <c r="AI527" s="82"/>
      <c r="AJ527" s="82"/>
    </row>
    <row r="528" spans="1:36" ht="14.25" customHeight="1">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4"/>
      <c r="AG528" s="82"/>
      <c r="AH528" s="83"/>
      <c r="AI528" s="82"/>
      <c r="AJ528" s="82"/>
    </row>
    <row r="529" spans="1:36" ht="14.25" customHeight="1">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4"/>
      <c r="AG529" s="82"/>
      <c r="AH529" s="83"/>
      <c r="AI529" s="82"/>
      <c r="AJ529" s="82"/>
    </row>
    <row r="530" spans="1:36" ht="14.25" customHeight="1">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4"/>
      <c r="AG530" s="82"/>
      <c r="AH530" s="83"/>
      <c r="AI530" s="82"/>
      <c r="AJ530" s="82"/>
    </row>
    <row r="531" spans="1:36" ht="14.25" customHeight="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4"/>
      <c r="AG531" s="82"/>
      <c r="AH531" s="83"/>
      <c r="AI531" s="82"/>
      <c r="AJ531" s="82"/>
    </row>
    <row r="532" spans="1:36" ht="14.25" customHeight="1">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4"/>
      <c r="AG532" s="82"/>
      <c r="AH532" s="83"/>
      <c r="AI532" s="82"/>
      <c r="AJ532" s="82"/>
    </row>
    <row r="533" spans="1:36" ht="14.25" customHeight="1">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4"/>
      <c r="AG533" s="82"/>
      <c r="AH533" s="83"/>
      <c r="AI533" s="82"/>
      <c r="AJ533" s="82"/>
    </row>
    <row r="534" spans="1:36" ht="14.25" customHeight="1">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4"/>
      <c r="AG534" s="82"/>
      <c r="AH534" s="83"/>
      <c r="AI534" s="82"/>
      <c r="AJ534" s="82"/>
    </row>
    <row r="535" spans="1:36" ht="14.25" customHeight="1">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4"/>
      <c r="AG535" s="82"/>
      <c r="AH535" s="83"/>
      <c r="AI535" s="82"/>
      <c r="AJ535" s="82"/>
    </row>
    <row r="536" spans="1:36" ht="14.25" customHeight="1">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4"/>
      <c r="AG536" s="82"/>
      <c r="AH536" s="83"/>
      <c r="AI536" s="82"/>
      <c r="AJ536" s="82"/>
    </row>
    <row r="537" spans="1:36" ht="14.25" customHeight="1">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4"/>
      <c r="AG537" s="82"/>
      <c r="AH537" s="83"/>
      <c r="AI537" s="82"/>
      <c r="AJ537" s="82"/>
    </row>
    <row r="538" spans="1:36" ht="14.25" customHeight="1">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4"/>
      <c r="AG538" s="82"/>
      <c r="AH538" s="83"/>
      <c r="AI538" s="82"/>
      <c r="AJ538" s="82"/>
    </row>
    <row r="539" spans="1:36" ht="14.25" customHeight="1">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4"/>
      <c r="AG539" s="82"/>
      <c r="AH539" s="83"/>
      <c r="AI539" s="82"/>
      <c r="AJ539" s="82"/>
    </row>
    <row r="540" spans="1:36" ht="14.25" customHeight="1">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4"/>
      <c r="AG540" s="82"/>
      <c r="AH540" s="83"/>
      <c r="AI540" s="82"/>
      <c r="AJ540" s="82"/>
    </row>
    <row r="541" spans="1:36" ht="14.25" customHeight="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4"/>
      <c r="AG541" s="82"/>
      <c r="AH541" s="83"/>
      <c r="AI541" s="82"/>
      <c r="AJ541" s="82"/>
    </row>
    <row r="542" spans="1:36" ht="14.25" customHeight="1">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4"/>
      <c r="AG542" s="82"/>
      <c r="AH542" s="83"/>
      <c r="AI542" s="82"/>
      <c r="AJ542" s="82"/>
    </row>
    <row r="543" spans="1:36" ht="14.25" customHeight="1">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4"/>
      <c r="AG543" s="82"/>
      <c r="AH543" s="83"/>
      <c r="AI543" s="82"/>
      <c r="AJ543" s="82"/>
    </row>
    <row r="544" spans="1:36" ht="14.25" customHeight="1">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4"/>
      <c r="AG544" s="82"/>
      <c r="AH544" s="83"/>
      <c r="AI544" s="82"/>
      <c r="AJ544" s="82"/>
    </row>
    <row r="545" spans="1:36" ht="14.25" customHeight="1">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4"/>
      <c r="AG545" s="82"/>
      <c r="AH545" s="83"/>
      <c r="AI545" s="82"/>
      <c r="AJ545" s="82"/>
    </row>
    <row r="546" spans="1:36" ht="14.25" customHeight="1">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4"/>
      <c r="AG546" s="82"/>
      <c r="AH546" s="83"/>
      <c r="AI546" s="82"/>
      <c r="AJ546" s="82"/>
    </row>
    <row r="547" spans="1:36" ht="14.25" customHeight="1">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4"/>
      <c r="AG547" s="82"/>
      <c r="AH547" s="83"/>
      <c r="AI547" s="82"/>
      <c r="AJ547" s="82"/>
    </row>
    <row r="548" spans="1:36" ht="14.25" customHeight="1">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4"/>
      <c r="AG548" s="82"/>
      <c r="AH548" s="83"/>
      <c r="AI548" s="82"/>
      <c r="AJ548" s="82"/>
    </row>
    <row r="549" spans="1:36" ht="14.25" customHeight="1">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4"/>
      <c r="AG549" s="82"/>
      <c r="AH549" s="83"/>
      <c r="AI549" s="82"/>
      <c r="AJ549" s="82"/>
    </row>
    <row r="550" spans="1:36" ht="14.25" customHeight="1">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4"/>
      <c r="AG550" s="82"/>
      <c r="AH550" s="83"/>
      <c r="AI550" s="82"/>
      <c r="AJ550" s="82"/>
    </row>
    <row r="551" spans="1:36" ht="14.25" customHeight="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4"/>
      <c r="AG551" s="82"/>
      <c r="AH551" s="83"/>
      <c r="AI551" s="82"/>
      <c r="AJ551" s="82"/>
    </row>
    <row r="552" spans="1:36" ht="14.25" customHeight="1">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4"/>
      <c r="AG552" s="82"/>
      <c r="AH552" s="83"/>
      <c r="AI552" s="82"/>
      <c r="AJ552" s="82"/>
    </row>
    <row r="553" spans="1:36" ht="14.25" customHeight="1">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4"/>
      <c r="AG553" s="82"/>
      <c r="AH553" s="83"/>
      <c r="AI553" s="82"/>
      <c r="AJ553" s="82"/>
    </row>
    <row r="554" spans="1:36" ht="14.25" customHeight="1">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4"/>
      <c r="AG554" s="82"/>
      <c r="AH554" s="83"/>
      <c r="AI554" s="82"/>
      <c r="AJ554" s="82"/>
    </row>
    <row r="555" spans="1:36" ht="14.25" customHeight="1">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4"/>
      <c r="AG555" s="82"/>
      <c r="AH555" s="83"/>
      <c r="AI555" s="82"/>
      <c r="AJ555" s="82"/>
    </row>
    <row r="556" spans="1:36" ht="14.25" customHeight="1">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4"/>
      <c r="AG556" s="82"/>
      <c r="AH556" s="83"/>
      <c r="AI556" s="82"/>
      <c r="AJ556" s="82"/>
    </row>
    <row r="557" spans="1:36" ht="14.25" customHeight="1">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4"/>
      <c r="AG557" s="82"/>
      <c r="AH557" s="83"/>
      <c r="AI557" s="82"/>
      <c r="AJ557" s="82"/>
    </row>
    <row r="558" spans="1:36" ht="14.25" customHeight="1">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4"/>
      <c r="AG558" s="82"/>
      <c r="AH558" s="83"/>
      <c r="AI558" s="82"/>
      <c r="AJ558" s="82"/>
    </row>
    <row r="559" spans="1:36" ht="14.25" customHeight="1">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4"/>
      <c r="AG559" s="82"/>
      <c r="AH559" s="83"/>
      <c r="AI559" s="82"/>
      <c r="AJ559" s="82"/>
    </row>
    <row r="560" spans="1:36" ht="14.25" customHeight="1">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4"/>
      <c r="AG560" s="82"/>
      <c r="AH560" s="83"/>
      <c r="AI560" s="82"/>
      <c r="AJ560" s="82"/>
    </row>
    <row r="561" spans="1:36" ht="14.25" customHeight="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4"/>
      <c r="AG561" s="82"/>
      <c r="AH561" s="83"/>
      <c r="AI561" s="82"/>
      <c r="AJ561" s="82"/>
    </row>
    <row r="562" spans="1:36" ht="14.25" customHeight="1">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4"/>
      <c r="AG562" s="82"/>
      <c r="AH562" s="83"/>
      <c r="AI562" s="82"/>
      <c r="AJ562" s="82"/>
    </row>
    <row r="563" spans="1:36" ht="14.25" customHeight="1">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4"/>
      <c r="AG563" s="82"/>
      <c r="AH563" s="83"/>
      <c r="AI563" s="82"/>
      <c r="AJ563" s="82"/>
    </row>
    <row r="564" spans="1:36" ht="14.25" customHeight="1">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4"/>
      <c r="AG564" s="82"/>
      <c r="AH564" s="83"/>
      <c r="AI564" s="82"/>
      <c r="AJ564" s="82"/>
    </row>
    <row r="565" spans="1:36" ht="14.25" customHeight="1">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4"/>
      <c r="AG565" s="82"/>
      <c r="AH565" s="83"/>
      <c r="AI565" s="82"/>
      <c r="AJ565" s="82"/>
    </row>
    <row r="566" spans="1:36" ht="14.25" customHeight="1">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4"/>
      <c r="AG566" s="82"/>
      <c r="AH566" s="83"/>
      <c r="AI566" s="82"/>
      <c r="AJ566" s="82"/>
    </row>
    <row r="567" spans="1:36" ht="14.25" customHeight="1">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4"/>
      <c r="AG567" s="82"/>
      <c r="AH567" s="83"/>
      <c r="AI567" s="82"/>
      <c r="AJ567" s="82"/>
    </row>
    <row r="568" spans="1:36" ht="14.25" customHeight="1">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4"/>
      <c r="AG568" s="82"/>
      <c r="AH568" s="83"/>
      <c r="AI568" s="82"/>
      <c r="AJ568" s="82"/>
    </row>
    <row r="569" spans="1:36" ht="14.25" customHeight="1">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4"/>
      <c r="AG569" s="82"/>
      <c r="AH569" s="83"/>
      <c r="AI569" s="82"/>
      <c r="AJ569" s="82"/>
    </row>
    <row r="570" spans="1:36" ht="14.25" customHeight="1">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4"/>
      <c r="AG570" s="82"/>
      <c r="AH570" s="83"/>
      <c r="AI570" s="82"/>
      <c r="AJ570" s="82"/>
    </row>
    <row r="571" spans="1:36" ht="14.25" customHeight="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4"/>
      <c r="AG571" s="82"/>
      <c r="AH571" s="83"/>
      <c r="AI571" s="82"/>
      <c r="AJ571" s="82"/>
    </row>
    <row r="572" spans="1:36" ht="14.25" customHeight="1">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4"/>
      <c r="AG572" s="82"/>
      <c r="AH572" s="83"/>
      <c r="AI572" s="82"/>
      <c r="AJ572" s="82"/>
    </row>
    <row r="573" spans="1:36" ht="14.25" customHeight="1">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4"/>
      <c r="AG573" s="82"/>
      <c r="AH573" s="83"/>
      <c r="AI573" s="82"/>
      <c r="AJ573" s="82"/>
    </row>
    <row r="574" spans="1:36" ht="14.25" customHeight="1">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4"/>
      <c r="AG574" s="82"/>
      <c r="AH574" s="83"/>
      <c r="AI574" s="82"/>
      <c r="AJ574" s="82"/>
    </row>
    <row r="575" spans="1:36" ht="14.25" customHeight="1">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4"/>
      <c r="AG575" s="82"/>
      <c r="AH575" s="83"/>
      <c r="AI575" s="82"/>
      <c r="AJ575" s="82"/>
    </row>
    <row r="576" spans="1:36" ht="14.25" customHeight="1">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4"/>
      <c r="AG576" s="82"/>
      <c r="AH576" s="83"/>
      <c r="AI576" s="82"/>
      <c r="AJ576" s="82"/>
    </row>
    <row r="577" spans="1:36" ht="14.25" customHeight="1">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4"/>
      <c r="AG577" s="82"/>
      <c r="AH577" s="83"/>
      <c r="AI577" s="82"/>
      <c r="AJ577" s="82"/>
    </row>
    <row r="578" spans="1:36" ht="14.25" customHeight="1">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4"/>
      <c r="AG578" s="82"/>
      <c r="AH578" s="83"/>
      <c r="AI578" s="82"/>
      <c r="AJ578" s="82"/>
    </row>
    <row r="579" spans="1:36" ht="14.25" customHeight="1">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4"/>
      <c r="AG579" s="82"/>
      <c r="AH579" s="83"/>
      <c r="AI579" s="82"/>
      <c r="AJ579" s="82"/>
    </row>
    <row r="580" spans="1:36" ht="14.25" customHeight="1">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4"/>
      <c r="AG580" s="82"/>
      <c r="AH580" s="83"/>
      <c r="AI580" s="82"/>
      <c r="AJ580" s="82"/>
    </row>
    <row r="581" spans="1:36" ht="14.25" customHeight="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4"/>
      <c r="AG581" s="82"/>
      <c r="AH581" s="83"/>
      <c r="AI581" s="82"/>
      <c r="AJ581" s="82"/>
    </row>
    <row r="582" spans="1:36" ht="14.25" customHeight="1">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4"/>
      <c r="AG582" s="82"/>
      <c r="AH582" s="83"/>
      <c r="AI582" s="82"/>
      <c r="AJ582" s="82"/>
    </row>
    <row r="583" spans="1:36" ht="14.25" customHeight="1">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4"/>
      <c r="AG583" s="82"/>
      <c r="AH583" s="83"/>
      <c r="AI583" s="82"/>
      <c r="AJ583" s="82"/>
    </row>
    <row r="584" spans="1:36" ht="14.25" customHeight="1">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4"/>
      <c r="AG584" s="82"/>
      <c r="AH584" s="83"/>
      <c r="AI584" s="82"/>
      <c r="AJ584" s="82"/>
    </row>
    <row r="585" spans="1:36" ht="14.25" customHeight="1">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4"/>
      <c r="AG585" s="82"/>
      <c r="AH585" s="83"/>
      <c r="AI585" s="82"/>
      <c r="AJ585" s="82"/>
    </row>
    <row r="586" spans="1:36" ht="14.25" customHeight="1">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4"/>
      <c r="AG586" s="82"/>
      <c r="AH586" s="83"/>
      <c r="AI586" s="82"/>
      <c r="AJ586" s="82"/>
    </row>
    <row r="587" spans="1:36" ht="14.25" customHeight="1">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4"/>
      <c r="AG587" s="82"/>
      <c r="AH587" s="83"/>
      <c r="AI587" s="82"/>
      <c r="AJ587" s="82"/>
    </row>
    <row r="588" spans="1:36" ht="14.25" customHeight="1">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4"/>
      <c r="AG588" s="82"/>
      <c r="AH588" s="83"/>
      <c r="AI588" s="82"/>
      <c r="AJ588" s="82"/>
    </row>
    <row r="589" spans="1:36" ht="14.25" customHeight="1">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4"/>
      <c r="AG589" s="82"/>
      <c r="AH589" s="83"/>
      <c r="AI589" s="82"/>
      <c r="AJ589" s="82"/>
    </row>
    <row r="590" spans="1:36" ht="14.25" customHeight="1">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4"/>
      <c r="AG590" s="82"/>
      <c r="AH590" s="83"/>
      <c r="AI590" s="82"/>
      <c r="AJ590" s="82"/>
    </row>
    <row r="591" spans="1:36" ht="14.25" customHeight="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4"/>
      <c r="AG591" s="82"/>
      <c r="AH591" s="83"/>
      <c r="AI591" s="82"/>
      <c r="AJ591" s="82"/>
    </row>
    <row r="592" spans="1:36" ht="14.25" customHeight="1">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4"/>
      <c r="AG592" s="82"/>
      <c r="AH592" s="83"/>
      <c r="AI592" s="82"/>
      <c r="AJ592" s="82"/>
    </row>
    <row r="593" spans="1:36" ht="14.25" customHeight="1">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4"/>
      <c r="AG593" s="82"/>
      <c r="AH593" s="83"/>
      <c r="AI593" s="82"/>
      <c r="AJ593" s="82"/>
    </row>
    <row r="594" spans="1:36" ht="14.25" customHeight="1">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4"/>
      <c r="AG594" s="82"/>
      <c r="AH594" s="83"/>
      <c r="AI594" s="82"/>
      <c r="AJ594" s="82"/>
    </row>
    <row r="595" spans="1:36" ht="14.25" customHeight="1">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4"/>
      <c r="AG595" s="82"/>
      <c r="AH595" s="83"/>
      <c r="AI595" s="82"/>
      <c r="AJ595" s="82"/>
    </row>
    <row r="596" spans="1:36" ht="14.25" customHeight="1">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4"/>
      <c r="AG596" s="82"/>
      <c r="AH596" s="83"/>
      <c r="AI596" s="82"/>
      <c r="AJ596" s="82"/>
    </row>
    <row r="597" spans="1:36" ht="14.25" customHeight="1">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4"/>
      <c r="AG597" s="82"/>
      <c r="AH597" s="83"/>
      <c r="AI597" s="82"/>
      <c r="AJ597" s="82"/>
    </row>
    <row r="598" spans="1:36" ht="14.25" customHeight="1">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4"/>
      <c r="AG598" s="82"/>
      <c r="AH598" s="83"/>
      <c r="AI598" s="82"/>
      <c r="AJ598" s="82"/>
    </row>
    <row r="599" spans="1:36" ht="14.25" customHeight="1">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4"/>
      <c r="AG599" s="82"/>
      <c r="AH599" s="83"/>
      <c r="AI599" s="82"/>
      <c r="AJ599" s="82"/>
    </row>
    <row r="600" spans="1:36" ht="14.25" customHeight="1">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4"/>
      <c r="AG600" s="82"/>
      <c r="AH600" s="83"/>
      <c r="AI600" s="82"/>
      <c r="AJ600" s="82"/>
    </row>
    <row r="601" spans="1:36" ht="14.25" customHeight="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4"/>
      <c r="AG601" s="82"/>
      <c r="AH601" s="83"/>
      <c r="AI601" s="82"/>
      <c r="AJ601" s="82"/>
    </row>
    <row r="602" spans="1:36" ht="14.25" customHeight="1">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4"/>
      <c r="AG602" s="82"/>
      <c r="AH602" s="83"/>
      <c r="AI602" s="82"/>
      <c r="AJ602" s="82"/>
    </row>
    <row r="603" spans="1:36" ht="14.25" customHeight="1">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4"/>
      <c r="AG603" s="82"/>
      <c r="AH603" s="83"/>
      <c r="AI603" s="82"/>
      <c r="AJ603" s="82"/>
    </row>
    <row r="604" spans="1:36" ht="14.25" customHeight="1">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4"/>
      <c r="AG604" s="82"/>
      <c r="AH604" s="83"/>
      <c r="AI604" s="82"/>
      <c r="AJ604" s="82"/>
    </row>
    <row r="605" spans="1:36" ht="14.25" customHeight="1">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4"/>
      <c r="AG605" s="82"/>
      <c r="AH605" s="83"/>
      <c r="AI605" s="82"/>
      <c r="AJ605" s="82"/>
    </row>
    <row r="606" spans="1:36" ht="14.25" customHeight="1">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4"/>
      <c r="AG606" s="82"/>
      <c r="AH606" s="83"/>
      <c r="AI606" s="82"/>
      <c r="AJ606" s="82"/>
    </row>
    <row r="607" spans="1:36" ht="14.25" customHeight="1">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4"/>
      <c r="AG607" s="82"/>
      <c r="AH607" s="83"/>
      <c r="AI607" s="82"/>
      <c r="AJ607" s="82"/>
    </row>
    <row r="608" spans="1:36" ht="14.25" customHeight="1">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4"/>
      <c r="AG608" s="82"/>
      <c r="AH608" s="83"/>
      <c r="AI608" s="82"/>
      <c r="AJ608" s="82"/>
    </row>
    <row r="609" spans="1:36" ht="14.25" customHeight="1">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4"/>
      <c r="AG609" s="82"/>
      <c r="AH609" s="83"/>
      <c r="AI609" s="82"/>
      <c r="AJ609" s="82"/>
    </row>
    <row r="610" spans="1:36" ht="14.25" customHeight="1">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4"/>
      <c r="AG610" s="82"/>
      <c r="AH610" s="83"/>
      <c r="AI610" s="82"/>
      <c r="AJ610" s="82"/>
    </row>
    <row r="611" spans="1:36" ht="14.25" customHeight="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4"/>
      <c r="AG611" s="82"/>
      <c r="AH611" s="83"/>
      <c r="AI611" s="82"/>
      <c r="AJ611" s="82"/>
    </row>
    <row r="612" spans="1:36" ht="14.25" customHeight="1">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4"/>
      <c r="AG612" s="82"/>
      <c r="AH612" s="83"/>
      <c r="AI612" s="82"/>
      <c r="AJ612" s="82"/>
    </row>
    <row r="613" spans="1:36" ht="14.25" customHeight="1">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4"/>
      <c r="AG613" s="82"/>
      <c r="AH613" s="83"/>
      <c r="AI613" s="82"/>
      <c r="AJ613" s="82"/>
    </row>
    <row r="614" spans="1:36" ht="14.25" customHeight="1">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4"/>
      <c r="AG614" s="82"/>
      <c r="AH614" s="83"/>
      <c r="AI614" s="82"/>
      <c r="AJ614" s="82"/>
    </row>
    <row r="615" spans="1:36" ht="14.25" customHeight="1">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4"/>
      <c r="AG615" s="82"/>
      <c r="AH615" s="83"/>
      <c r="AI615" s="82"/>
      <c r="AJ615" s="82"/>
    </row>
    <row r="616" spans="1:36" ht="14.25" customHeight="1">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4"/>
      <c r="AG616" s="82"/>
      <c r="AH616" s="83"/>
      <c r="AI616" s="82"/>
      <c r="AJ616" s="82"/>
    </row>
    <row r="617" spans="1:36" ht="14.25" customHeight="1">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4"/>
      <c r="AG617" s="82"/>
      <c r="AH617" s="83"/>
      <c r="AI617" s="82"/>
      <c r="AJ617" s="82"/>
    </row>
    <row r="618" spans="1:36" ht="14.25" customHeight="1">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4"/>
      <c r="AG618" s="82"/>
      <c r="AH618" s="83"/>
      <c r="AI618" s="82"/>
      <c r="AJ618" s="82"/>
    </row>
    <row r="619" spans="1:36" ht="14.25" customHeight="1">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4"/>
      <c r="AG619" s="82"/>
      <c r="AH619" s="83"/>
      <c r="AI619" s="82"/>
      <c r="AJ619" s="82"/>
    </row>
    <row r="620" spans="1:36" ht="14.25" customHeight="1">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4"/>
      <c r="AG620" s="82"/>
      <c r="AH620" s="83"/>
      <c r="AI620" s="82"/>
      <c r="AJ620" s="82"/>
    </row>
    <row r="621" spans="1:36" ht="14.25" customHeight="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4"/>
      <c r="AG621" s="82"/>
      <c r="AH621" s="83"/>
      <c r="AI621" s="82"/>
      <c r="AJ621" s="82"/>
    </row>
    <row r="622" spans="1:36" ht="14.25" customHeight="1">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4"/>
      <c r="AG622" s="82"/>
      <c r="AH622" s="83"/>
      <c r="AI622" s="82"/>
      <c r="AJ622" s="82"/>
    </row>
    <row r="623" spans="1:36" ht="14.25" customHeight="1">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4"/>
      <c r="AG623" s="82"/>
      <c r="AH623" s="83"/>
      <c r="AI623" s="82"/>
      <c r="AJ623" s="82"/>
    </row>
    <row r="624" spans="1:36" ht="14.25" customHeight="1">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4"/>
      <c r="AG624" s="82"/>
      <c r="AH624" s="83"/>
      <c r="AI624" s="82"/>
      <c r="AJ624" s="82"/>
    </row>
    <row r="625" spans="1:36" ht="14.25" customHeight="1">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4"/>
      <c r="AG625" s="82"/>
      <c r="AH625" s="83"/>
      <c r="AI625" s="82"/>
      <c r="AJ625" s="82"/>
    </row>
    <row r="626" spans="1:36" ht="14.25" customHeight="1">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4"/>
      <c r="AG626" s="82"/>
      <c r="AH626" s="83"/>
      <c r="AI626" s="82"/>
      <c r="AJ626" s="82"/>
    </row>
    <row r="627" spans="1:36" ht="14.25" customHeight="1">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4"/>
      <c r="AG627" s="82"/>
      <c r="AH627" s="83"/>
      <c r="AI627" s="82"/>
      <c r="AJ627" s="82"/>
    </row>
    <row r="628" spans="1:36" ht="14.25" customHeight="1">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4"/>
      <c r="AG628" s="82"/>
      <c r="AH628" s="83"/>
      <c r="AI628" s="82"/>
      <c r="AJ628" s="82"/>
    </row>
    <row r="629" spans="1:36" ht="14.25" customHeight="1">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4"/>
      <c r="AG629" s="82"/>
      <c r="AH629" s="83"/>
      <c r="AI629" s="82"/>
      <c r="AJ629" s="82"/>
    </row>
    <row r="630" spans="1:36" ht="14.25" customHeight="1">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4"/>
      <c r="AG630" s="82"/>
      <c r="AH630" s="83"/>
      <c r="AI630" s="82"/>
      <c r="AJ630" s="82"/>
    </row>
    <row r="631" spans="1:36" ht="14.25" customHeight="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4"/>
      <c r="AG631" s="82"/>
      <c r="AH631" s="83"/>
      <c r="AI631" s="82"/>
      <c r="AJ631" s="82"/>
    </row>
    <row r="632" spans="1:36" ht="14.25" customHeight="1">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4"/>
      <c r="AG632" s="82"/>
      <c r="AH632" s="83"/>
      <c r="AI632" s="82"/>
      <c r="AJ632" s="82"/>
    </row>
    <row r="633" spans="1:36" ht="14.25" customHeight="1">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4"/>
      <c r="AG633" s="82"/>
      <c r="AH633" s="83"/>
      <c r="AI633" s="82"/>
      <c r="AJ633" s="82"/>
    </row>
    <row r="634" spans="1:36" ht="14.25" customHeight="1">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4"/>
      <c r="AG634" s="82"/>
      <c r="AH634" s="83"/>
      <c r="AI634" s="82"/>
      <c r="AJ634" s="82"/>
    </row>
    <row r="635" spans="1:36" ht="14.25" customHeight="1">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4"/>
      <c r="AG635" s="82"/>
      <c r="AH635" s="83"/>
      <c r="AI635" s="82"/>
      <c r="AJ635" s="82"/>
    </row>
    <row r="636" spans="1:36" ht="14.25" customHeight="1">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4"/>
      <c r="AG636" s="82"/>
      <c r="AH636" s="83"/>
      <c r="AI636" s="82"/>
      <c r="AJ636" s="82"/>
    </row>
    <row r="637" spans="1:36" ht="14.25" customHeight="1">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4"/>
      <c r="AG637" s="82"/>
      <c r="AH637" s="83"/>
      <c r="AI637" s="82"/>
      <c r="AJ637" s="82"/>
    </row>
    <row r="638" spans="1:36" ht="14.25" customHeight="1">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4"/>
      <c r="AG638" s="82"/>
      <c r="AH638" s="83"/>
      <c r="AI638" s="82"/>
      <c r="AJ638" s="82"/>
    </row>
    <row r="639" spans="1:36" ht="14.25" customHeight="1">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4"/>
      <c r="AG639" s="82"/>
      <c r="AH639" s="83"/>
      <c r="AI639" s="82"/>
      <c r="AJ639" s="82"/>
    </row>
    <row r="640" spans="1:36" ht="14.25" customHeight="1">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4"/>
      <c r="AG640" s="82"/>
      <c r="AH640" s="83"/>
      <c r="AI640" s="82"/>
      <c r="AJ640" s="82"/>
    </row>
    <row r="641" spans="1:36" ht="14.25" customHeight="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4"/>
      <c r="AG641" s="82"/>
      <c r="AH641" s="83"/>
      <c r="AI641" s="82"/>
      <c r="AJ641" s="82"/>
    </row>
    <row r="642" spans="1:36" ht="14.25" customHeight="1">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4"/>
      <c r="AG642" s="82"/>
      <c r="AH642" s="83"/>
      <c r="AI642" s="82"/>
      <c r="AJ642" s="82"/>
    </row>
    <row r="643" spans="1:36" ht="14.25" customHeight="1">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4"/>
      <c r="AG643" s="82"/>
      <c r="AH643" s="83"/>
      <c r="AI643" s="82"/>
      <c r="AJ643" s="82"/>
    </row>
    <row r="644" spans="1:36" ht="14.25" customHeight="1">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4"/>
      <c r="AG644" s="82"/>
      <c r="AH644" s="83"/>
      <c r="AI644" s="82"/>
      <c r="AJ644" s="82"/>
    </row>
    <row r="645" spans="1:36" ht="14.25" customHeight="1">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4"/>
      <c r="AG645" s="82"/>
      <c r="AH645" s="83"/>
      <c r="AI645" s="82"/>
      <c r="AJ645" s="82"/>
    </row>
    <row r="646" spans="1:36" ht="14.25" customHeight="1">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4"/>
      <c r="AG646" s="82"/>
      <c r="AH646" s="83"/>
      <c r="AI646" s="82"/>
      <c r="AJ646" s="82"/>
    </row>
    <row r="647" spans="1:36" ht="14.25" customHeight="1">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4"/>
      <c r="AG647" s="82"/>
      <c r="AH647" s="83"/>
      <c r="AI647" s="82"/>
      <c r="AJ647" s="82"/>
    </row>
    <row r="648" spans="1:36" ht="14.25" customHeight="1">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4"/>
      <c r="AG648" s="82"/>
      <c r="AH648" s="83"/>
      <c r="AI648" s="82"/>
      <c r="AJ648" s="82"/>
    </row>
    <row r="649" spans="1:36" ht="14.25" customHeight="1">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4"/>
      <c r="AG649" s="82"/>
      <c r="AH649" s="83"/>
      <c r="AI649" s="82"/>
      <c r="AJ649" s="82"/>
    </row>
    <row r="650" spans="1:36" ht="14.25" customHeight="1">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4"/>
      <c r="AG650" s="82"/>
      <c r="AH650" s="83"/>
      <c r="AI650" s="82"/>
      <c r="AJ650" s="82"/>
    </row>
    <row r="651" spans="1:36" ht="14.25" customHeight="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4"/>
      <c r="AG651" s="82"/>
      <c r="AH651" s="83"/>
      <c r="AI651" s="82"/>
      <c r="AJ651" s="82"/>
    </row>
    <row r="652" spans="1:36" ht="14.25" customHeight="1">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4"/>
      <c r="AG652" s="82"/>
      <c r="AH652" s="83"/>
      <c r="AI652" s="82"/>
      <c r="AJ652" s="82"/>
    </row>
    <row r="653" spans="1:36" ht="14.25" customHeight="1">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4"/>
      <c r="AG653" s="82"/>
      <c r="AH653" s="83"/>
      <c r="AI653" s="82"/>
      <c r="AJ653" s="82"/>
    </row>
    <row r="654" spans="1:36" ht="14.25" customHeight="1">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4"/>
      <c r="AG654" s="82"/>
      <c r="AH654" s="83"/>
      <c r="AI654" s="82"/>
      <c r="AJ654" s="82"/>
    </row>
    <row r="655" spans="1:36" ht="14.25" customHeight="1">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4"/>
      <c r="AG655" s="82"/>
      <c r="AH655" s="83"/>
      <c r="AI655" s="82"/>
      <c r="AJ655" s="82"/>
    </row>
    <row r="656" spans="1:36" ht="14.25" customHeight="1">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4"/>
      <c r="AG656" s="82"/>
      <c r="AH656" s="83"/>
      <c r="AI656" s="82"/>
      <c r="AJ656" s="82"/>
    </row>
    <row r="657" spans="1:36" ht="14.25" customHeight="1">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4"/>
      <c r="AG657" s="82"/>
      <c r="AH657" s="83"/>
      <c r="AI657" s="82"/>
      <c r="AJ657" s="82"/>
    </row>
    <row r="658" spans="1:36" ht="14.25" customHeight="1">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4"/>
      <c r="AG658" s="82"/>
      <c r="AH658" s="83"/>
      <c r="AI658" s="82"/>
      <c r="AJ658" s="82"/>
    </row>
    <row r="659" spans="1:36" ht="14.25" customHeight="1">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4"/>
      <c r="AG659" s="82"/>
      <c r="AH659" s="83"/>
      <c r="AI659" s="82"/>
      <c r="AJ659" s="82"/>
    </row>
    <row r="660" spans="1:36" ht="14.25" customHeight="1">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4"/>
      <c r="AG660" s="82"/>
      <c r="AH660" s="83"/>
      <c r="AI660" s="82"/>
      <c r="AJ660" s="82"/>
    </row>
    <row r="661" spans="1:36" ht="14.25" customHeight="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4"/>
      <c r="AG661" s="82"/>
      <c r="AH661" s="83"/>
      <c r="AI661" s="82"/>
      <c r="AJ661" s="82"/>
    </row>
    <row r="662" spans="1:36" ht="14.25" customHeight="1">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4"/>
      <c r="AG662" s="82"/>
      <c r="AH662" s="83"/>
      <c r="AI662" s="82"/>
      <c r="AJ662" s="82"/>
    </row>
    <row r="663" spans="1:36" ht="14.25" customHeight="1">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4"/>
      <c r="AG663" s="82"/>
      <c r="AH663" s="83"/>
      <c r="AI663" s="82"/>
      <c r="AJ663" s="82"/>
    </row>
    <row r="664" spans="1:36" ht="14.25" customHeight="1">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4"/>
      <c r="AG664" s="82"/>
      <c r="AH664" s="83"/>
      <c r="AI664" s="82"/>
      <c r="AJ664" s="82"/>
    </row>
    <row r="665" spans="1:36" ht="14.25" customHeight="1">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4"/>
      <c r="AG665" s="82"/>
      <c r="AH665" s="83"/>
      <c r="AI665" s="82"/>
      <c r="AJ665" s="82"/>
    </row>
    <row r="666" spans="1:36" ht="14.25" customHeight="1">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4"/>
      <c r="AG666" s="82"/>
      <c r="AH666" s="83"/>
      <c r="AI666" s="82"/>
      <c r="AJ666" s="82"/>
    </row>
    <row r="667" spans="1:36" ht="14.25" customHeight="1">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4"/>
      <c r="AG667" s="82"/>
      <c r="AH667" s="83"/>
      <c r="AI667" s="82"/>
      <c r="AJ667" s="82"/>
    </row>
    <row r="668" spans="1:36" ht="14.25" customHeight="1">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4"/>
      <c r="AG668" s="82"/>
      <c r="AH668" s="83"/>
      <c r="AI668" s="82"/>
      <c r="AJ668" s="82"/>
    </row>
    <row r="669" spans="1:36" ht="14.25" customHeight="1">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4"/>
      <c r="AG669" s="82"/>
      <c r="AH669" s="83"/>
      <c r="AI669" s="82"/>
      <c r="AJ669" s="82"/>
    </row>
    <row r="670" spans="1:36" ht="14.25" customHeight="1">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4"/>
      <c r="AG670" s="82"/>
      <c r="AH670" s="83"/>
      <c r="AI670" s="82"/>
      <c r="AJ670" s="82"/>
    </row>
    <row r="671" spans="1:36" ht="14.25" customHeight="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4"/>
      <c r="AG671" s="82"/>
      <c r="AH671" s="83"/>
      <c r="AI671" s="82"/>
      <c r="AJ671" s="82"/>
    </row>
    <row r="672" spans="1:36" ht="14.25" customHeight="1">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4"/>
      <c r="AG672" s="82"/>
      <c r="AH672" s="83"/>
      <c r="AI672" s="82"/>
      <c r="AJ672" s="82"/>
    </row>
    <row r="673" spans="1:36" ht="14.25" customHeight="1">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4"/>
      <c r="AG673" s="82"/>
      <c r="AH673" s="83"/>
      <c r="AI673" s="82"/>
      <c r="AJ673" s="82"/>
    </row>
    <row r="674" spans="1:36" ht="14.25" customHeight="1">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4"/>
      <c r="AG674" s="82"/>
      <c r="AH674" s="83"/>
      <c r="AI674" s="82"/>
      <c r="AJ674" s="82"/>
    </row>
    <row r="675" spans="1:36" ht="14.25" customHeight="1">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4"/>
      <c r="AG675" s="82"/>
      <c r="AH675" s="83"/>
      <c r="AI675" s="82"/>
      <c r="AJ675" s="82"/>
    </row>
    <row r="676" spans="1:36" ht="14.25" customHeight="1">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4"/>
      <c r="AG676" s="82"/>
      <c r="AH676" s="83"/>
      <c r="AI676" s="82"/>
      <c r="AJ676" s="82"/>
    </row>
    <row r="677" spans="1:36" ht="14.25" customHeight="1">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4"/>
      <c r="AG677" s="82"/>
      <c r="AH677" s="83"/>
      <c r="AI677" s="82"/>
      <c r="AJ677" s="82"/>
    </row>
    <row r="678" spans="1:36" ht="14.25" customHeight="1">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4"/>
      <c r="AG678" s="82"/>
      <c r="AH678" s="83"/>
      <c r="AI678" s="82"/>
      <c r="AJ678" s="82"/>
    </row>
    <row r="679" spans="1:36" ht="14.25" customHeight="1">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4"/>
      <c r="AG679" s="82"/>
      <c r="AH679" s="83"/>
      <c r="AI679" s="82"/>
      <c r="AJ679" s="82"/>
    </row>
    <row r="680" spans="1:36" ht="14.25" customHeight="1">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4"/>
      <c r="AG680" s="82"/>
      <c r="AH680" s="83"/>
      <c r="AI680" s="82"/>
      <c r="AJ680" s="82"/>
    </row>
    <row r="681" spans="1:36" ht="14.25" customHeight="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4"/>
      <c r="AG681" s="82"/>
      <c r="AH681" s="83"/>
      <c r="AI681" s="82"/>
      <c r="AJ681" s="82"/>
    </row>
    <row r="682" spans="1:36" ht="14.25" customHeight="1">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4"/>
      <c r="AG682" s="82"/>
      <c r="AH682" s="83"/>
      <c r="AI682" s="82"/>
      <c r="AJ682" s="82"/>
    </row>
    <row r="683" spans="1:36" ht="14.25" customHeight="1">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4"/>
      <c r="AG683" s="82"/>
      <c r="AH683" s="83"/>
      <c r="AI683" s="82"/>
      <c r="AJ683" s="82"/>
    </row>
    <row r="684" spans="1:36" ht="14.25" customHeight="1">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4"/>
      <c r="AG684" s="82"/>
      <c r="AH684" s="83"/>
      <c r="AI684" s="82"/>
      <c r="AJ684" s="82"/>
    </row>
    <row r="685" spans="1:36" ht="14.25" customHeight="1">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4"/>
      <c r="AG685" s="82"/>
      <c r="AH685" s="83"/>
      <c r="AI685" s="82"/>
      <c r="AJ685" s="82"/>
    </row>
    <row r="686" spans="1:36" ht="14.25" customHeight="1">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4"/>
      <c r="AG686" s="82"/>
      <c r="AH686" s="83"/>
      <c r="AI686" s="82"/>
      <c r="AJ686" s="82"/>
    </row>
    <row r="687" spans="1:36" ht="14.25" customHeight="1">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4"/>
      <c r="AG687" s="82"/>
      <c r="AH687" s="83"/>
      <c r="AI687" s="82"/>
      <c r="AJ687" s="82"/>
    </row>
    <row r="688" spans="1:36" ht="14.25" customHeight="1">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4"/>
      <c r="AG688" s="82"/>
      <c r="AH688" s="83"/>
      <c r="AI688" s="82"/>
      <c r="AJ688" s="82"/>
    </row>
    <row r="689" spans="1:36" ht="14.25" customHeight="1">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4"/>
      <c r="AG689" s="82"/>
      <c r="AH689" s="83"/>
      <c r="AI689" s="82"/>
      <c r="AJ689" s="82"/>
    </row>
    <row r="690" spans="1:36" ht="14.25" customHeight="1">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4"/>
      <c r="AG690" s="82"/>
      <c r="AH690" s="83"/>
      <c r="AI690" s="82"/>
      <c r="AJ690" s="82"/>
    </row>
    <row r="691" spans="1:36" ht="14.25" customHeight="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4"/>
      <c r="AG691" s="82"/>
      <c r="AH691" s="83"/>
      <c r="AI691" s="82"/>
      <c r="AJ691" s="82"/>
    </row>
    <row r="692" spans="1:36" ht="14.25" customHeight="1">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4"/>
      <c r="AG692" s="82"/>
      <c r="AH692" s="83"/>
      <c r="AI692" s="82"/>
      <c r="AJ692" s="82"/>
    </row>
    <row r="693" spans="1:36" ht="14.25" customHeight="1">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4"/>
      <c r="AG693" s="82"/>
      <c r="AH693" s="83"/>
      <c r="AI693" s="82"/>
      <c r="AJ693" s="82"/>
    </row>
    <row r="694" spans="1:36" ht="14.25" customHeight="1">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4"/>
      <c r="AG694" s="82"/>
      <c r="AH694" s="83"/>
      <c r="AI694" s="82"/>
      <c r="AJ694" s="82"/>
    </row>
    <row r="695" spans="1:36" ht="14.25" customHeight="1">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4"/>
      <c r="AG695" s="82"/>
      <c r="AH695" s="83"/>
      <c r="AI695" s="82"/>
      <c r="AJ695" s="82"/>
    </row>
    <row r="696" spans="1:36" ht="14.25" customHeight="1">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4"/>
      <c r="AG696" s="82"/>
      <c r="AH696" s="83"/>
      <c r="AI696" s="82"/>
      <c r="AJ696" s="82"/>
    </row>
    <row r="697" spans="1:36" ht="14.25" customHeight="1">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4"/>
      <c r="AG697" s="82"/>
      <c r="AH697" s="83"/>
      <c r="AI697" s="82"/>
      <c r="AJ697" s="82"/>
    </row>
    <row r="698" spans="1:36" ht="14.25" customHeight="1">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4"/>
      <c r="AG698" s="82"/>
      <c r="AH698" s="83"/>
      <c r="AI698" s="82"/>
      <c r="AJ698" s="82"/>
    </row>
    <row r="699" spans="1:36" ht="14.25" customHeight="1">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4"/>
      <c r="AG699" s="82"/>
      <c r="AH699" s="83"/>
      <c r="AI699" s="82"/>
      <c r="AJ699" s="82"/>
    </row>
    <row r="700" spans="1:36" ht="14.25" customHeight="1">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4"/>
      <c r="AG700" s="82"/>
      <c r="AH700" s="83"/>
      <c r="AI700" s="82"/>
      <c r="AJ700" s="82"/>
    </row>
    <row r="701" spans="1:36" ht="14.25" customHeight="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4"/>
      <c r="AG701" s="82"/>
      <c r="AH701" s="83"/>
      <c r="AI701" s="82"/>
      <c r="AJ701" s="82"/>
    </row>
    <row r="702" spans="1:36" ht="14.25" customHeight="1">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4"/>
      <c r="AG702" s="82"/>
      <c r="AH702" s="83"/>
      <c r="AI702" s="82"/>
      <c r="AJ702" s="82"/>
    </row>
    <row r="703" spans="1:36" ht="14.25" customHeight="1">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4"/>
      <c r="AG703" s="82"/>
      <c r="AH703" s="83"/>
      <c r="AI703" s="82"/>
      <c r="AJ703" s="82"/>
    </row>
    <row r="704" spans="1:36" ht="14.25" customHeight="1">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4"/>
      <c r="AG704" s="82"/>
      <c r="AH704" s="83"/>
      <c r="AI704" s="82"/>
      <c r="AJ704" s="82"/>
    </row>
    <row r="705" spans="1:36" ht="14.25" customHeight="1">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4"/>
      <c r="AG705" s="82"/>
      <c r="AH705" s="83"/>
      <c r="AI705" s="82"/>
      <c r="AJ705" s="82"/>
    </row>
    <row r="706" spans="1:36" ht="14.25" customHeight="1">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4"/>
      <c r="AG706" s="82"/>
      <c r="AH706" s="83"/>
      <c r="AI706" s="82"/>
      <c r="AJ706" s="82"/>
    </row>
    <row r="707" spans="1:36" ht="14.25" customHeight="1">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4"/>
      <c r="AG707" s="82"/>
      <c r="AH707" s="83"/>
      <c r="AI707" s="82"/>
      <c r="AJ707" s="82"/>
    </row>
    <row r="708" spans="1:36" ht="14.25" customHeight="1">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4"/>
      <c r="AG708" s="82"/>
      <c r="AH708" s="83"/>
      <c r="AI708" s="82"/>
      <c r="AJ708" s="82"/>
    </row>
    <row r="709" spans="1:36" ht="14.25" customHeight="1">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4"/>
      <c r="AG709" s="82"/>
      <c r="AH709" s="83"/>
      <c r="AI709" s="82"/>
      <c r="AJ709" s="82"/>
    </row>
    <row r="710" spans="1:36" ht="14.25" customHeight="1">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4"/>
      <c r="AG710" s="82"/>
      <c r="AH710" s="83"/>
      <c r="AI710" s="82"/>
      <c r="AJ710" s="82"/>
    </row>
    <row r="711" spans="1:36" ht="14.25" customHeight="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4"/>
      <c r="AG711" s="82"/>
      <c r="AH711" s="83"/>
      <c r="AI711" s="82"/>
      <c r="AJ711" s="82"/>
    </row>
    <row r="712" spans="1:36" ht="14.25" customHeight="1">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4"/>
      <c r="AG712" s="82"/>
      <c r="AH712" s="83"/>
      <c r="AI712" s="82"/>
      <c r="AJ712" s="82"/>
    </row>
    <row r="713" spans="1:36" ht="14.25" customHeight="1">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4"/>
      <c r="AG713" s="82"/>
      <c r="AH713" s="83"/>
      <c r="AI713" s="82"/>
      <c r="AJ713" s="82"/>
    </row>
    <row r="714" spans="1:36" ht="14.25" customHeight="1">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4"/>
      <c r="AG714" s="82"/>
      <c r="AH714" s="83"/>
      <c r="AI714" s="82"/>
      <c r="AJ714" s="82"/>
    </row>
    <row r="715" spans="1:36" ht="14.25" customHeight="1">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4"/>
      <c r="AG715" s="82"/>
      <c r="AH715" s="83"/>
      <c r="AI715" s="82"/>
      <c r="AJ715" s="82"/>
    </row>
    <row r="716" spans="1:36" ht="14.25" customHeight="1">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4"/>
      <c r="AG716" s="82"/>
      <c r="AH716" s="83"/>
      <c r="AI716" s="82"/>
      <c r="AJ716" s="82"/>
    </row>
    <row r="717" spans="1:36" ht="14.25" customHeight="1">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4"/>
      <c r="AG717" s="82"/>
      <c r="AH717" s="83"/>
      <c r="AI717" s="82"/>
      <c r="AJ717" s="82"/>
    </row>
    <row r="718" spans="1:36" ht="14.25" customHeight="1">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4"/>
      <c r="AG718" s="82"/>
      <c r="AH718" s="83"/>
      <c r="AI718" s="82"/>
      <c r="AJ718" s="82"/>
    </row>
    <row r="719" spans="1:36" ht="14.25" customHeight="1">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4"/>
      <c r="AG719" s="82"/>
      <c r="AH719" s="83"/>
      <c r="AI719" s="82"/>
      <c r="AJ719" s="82"/>
    </row>
    <row r="720" spans="1:36" ht="14.25" customHeight="1">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4"/>
      <c r="AG720" s="82"/>
      <c r="AH720" s="83"/>
      <c r="AI720" s="82"/>
      <c r="AJ720" s="82"/>
    </row>
    <row r="721" spans="1:36" ht="14.25" customHeight="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4"/>
      <c r="AG721" s="82"/>
      <c r="AH721" s="83"/>
      <c r="AI721" s="82"/>
      <c r="AJ721" s="82"/>
    </row>
    <row r="722" spans="1:36" ht="14.25" customHeight="1">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4"/>
      <c r="AG722" s="82"/>
      <c r="AH722" s="83"/>
      <c r="AI722" s="82"/>
      <c r="AJ722" s="82"/>
    </row>
    <row r="723" spans="1:36" ht="14.25" customHeight="1">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4"/>
      <c r="AG723" s="82"/>
      <c r="AH723" s="83"/>
      <c r="AI723" s="82"/>
      <c r="AJ723" s="82"/>
    </row>
    <row r="724" spans="1:36" ht="14.25" customHeight="1">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4"/>
      <c r="AG724" s="82"/>
      <c r="AH724" s="83"/>
      <c r="AI724" s="82"/>
      <c r="AJ724" s="82"/>
    </row>
    <row r="725" spans="1:36" ht="14.25" customHeight="1">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4"/>
      <c r="AG725" s="82"/>
      <c r="AH725" s="83"/>
      <c r="AI725" s="82"/>
      <c r="AJ725" s="82"/>
    </row>
    <row r="726" spans="1:36" ht="14.25" customHeight="1">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4"/>
      <c r="AG726" s="82"/>
      <c r="AH726" s="83"/>
      <c r="AI726" s="82"/>
      <c r="AJ726" s="82"/>
    </row>
    <row r="727" spans="1:36" ht="14.25" customHeight="1">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4"/>
      <c r="AG727" s="82"/>
      <c r="AH727" s="83"/>
      <c r="AI727" s="82"/>
      <c r="AJ727" s="82"/>
    </row>
    <row r="728" spans="1:36" ht="14.25" customHeight="1">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4"/>
      <c r="AG728" s="82"/>
      <c r="AH728" s="83"/>
      <c r="AI728" s="82"/>
      <c r="AJ728" s="82"/>
    </row>
    <row r="729" spans="1:36" ht="14.25" customHeight="1">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4"/>
      <c r="AG729" s="82"/>
      <c r="AH729" s="83"/>
      <c r="AI729" s="82"/>
      <c r="AJ729" s="82"/>
    </row>
    <row r="730" spans="1:36" ht="14.25" customHeight="1">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4"/>
      <c r="AG730" s="82"/>
      <c r="AH730" s="83"/>
      <c r="AI730" s="82"/>
      <c r="AJ730" s="82"/>
    </row>
    <row r="731" spans="1:36" ht="14.25" customHeight="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4"/>
      <c r="AG731" s="82"/>
      <c r="AH731" s="83"/>
      <c r="AI731" s="82"/>
      <c r="AJ731" s="82"/>
    </row>
    <row r="732" spans="1:36" ht="14.25" customHeight="1">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4"/>
      <c r="AG732" s="82"/>
      <c r="AH732" s="83"/>
      <c r="AI732" s="82"/>
      <c r="AJ732" s="82"/>
    </row>
    <row r="733" spans="1:36" ht="14.25" customHeight="1">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4"/>
      <c r="AG733" s="82"/>
      <c r="AH733" s="83"/>
      <c r="AI733" s="82"/>
      <c r="AJ733" s="82"/>
    </row>
    <row r="734" spans="1:36" ht="14.25" customHeight="1">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4"/>
      <c r="AG734" s="82"/>
      <c r="AH734" s="83"/>
      <c r="AI734" s="82"/>
      <c r="AJ734" s="82"/>
    </row>
    <row r="735" spans="1:36" ht="14.25" customHeight="1">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4"/>
      <c r="AG735" s="82"/>
      <c r="AH735" s="83"/>
      <c r="AI735" s="82"/>
      <c r="AJ735" s="82"/>
    </row>
    <row r="736" spans="1:36" ht="14.25" customHeight="1">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4"/>
      <c r="AG736" s="82"/>
      <c r="AH736" s="83"/>
      <c r="AI736" s="82"/>
      <c r="AJ736" s="82"/>
    </row>
    <row r="737" spans="1:36" ht="14.25" customHeight="1">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4"/>
      <c r="AG737" s="82"/>
      <c r="AH737" s="83"/>
      <c r="AI737" s="82"/>
      <c r="AJ737" s="82"/>
    </row>
    <row r="738" spans="1:36" ht="14.25" customHeight="1">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4"/>
      <c r="AG738" s="82"/>
      <c r="AH738" s="83"/>
      <c r="AI738" s="82"/>
      <c r="AJ738" s="82"/>
    </row>
    <row r="739" spans="1:36" ht="14.25" customHeight="1">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4"/>
      <c r="AG739" s="82"/>
      <c r="AH739" s="83"/>
      <c r="AI739" s="82"/>
      <c r="AJ739" s="82"/>
    </row>
    <row r="740" spans="1:36" ht="14.25" customHeight="1">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4"/>
      <c r="AG740" s="82"/>
      <c r="AH740" s="83"/>
      <c r="AI740" s="82"/>
      <c r="AJ740" s="82"/>
    </row>
    <row r="741" spans="1:36" ht="14.25" customHeight="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4"/>
      <c r="AG741" s="82"/>
      <c r="AH741" s="83"/>
      <c r="AI741" s="82"/>
      <c r="AJ741" s="82"/>
    </row>
    <row r="742" spans="1:36" ht="14.25" customHeight="1">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4"/>
      <c r="AG742" s="82"/>
      <c r="AH742" s="83"/>
      <c r="AI742" s="82"/>
      <c r="AJ742" s="82"/>
    </row>
    <row r="743" spans="1:36" ht="14.25" customHeight="1">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4"/>
      <c r="AG743" s="82"/>
      <c r="AH743" s="83"/>
      <c r="AI743" s="82"/>
      <c r="AJ743" s="82"/>
    </row>
    <row r="744" spans="1:36" ht="14.25" customHeight="1">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4"/>
      <c r="AG744" s="82"/>
      <c r="AH744" s="83"/>
      <c r="AI744" s="82"/>
      <c r="AJ744" s="82"/>
    </row>
    <row r="745" spans="1:36" ht="14.25" customHeight="1">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4"/>
      <c r="AG745" s="82"/>
      <c r="AH745" s="83"/>
      <c r="AI745" s="82"/>
      <c r="AJ745" s="82"/>
    </row>
    <row r="746" spans="1:36" ht="14.25" customHeight="1">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4"/>
      <c r="AG746" s="82"/>
      <c r="AH746" s="83"/>
      <c r="AI746" s="82"/>
      <c r="AJ746" s="82"/>
    </row>
    <row r="747" spans="1:36" ht="14.25" customHeight="1">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4"/>
      <c r="AG747" s="82"/>
      <c r="AH747" s="83"/>
      <c r="AI747" s="82"/>
      <c r="AJ747" s="82"/>
    </row>
    <row r="748" spans="1:36" ht="14.25" customHeight="1">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4"/>
      <c r="AG748" s="82"/>
      <c r="AH748" s="83"/>
      <c r="AI748" s="82"/>
      <c r="AJ748" s="82"/>
    </row>
    <row r="749" spans="1:36" ht="14.25" customHeight="1">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4"/>
      <c r="AG749" s="82"/>
      <c r="AH749" s="83"/>
      <c r="AI749" s="82"/>
      <c r="AJ749" s="82"/>
    </row>
    <row r="750" spans="1:36" ht="14.25" customHeight="1">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4"/>
      <c r="AG750" s="82"/>
      <c r="AH750" s="83"/>
      <c r="AI750" s="82"/>
      <c r="AJ750" s="82"/>
    </row>
    <row r="751" spans="1:36" ht="14.25" customHeight="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4"/>
      <c r="AG751" s="82"/>
      <c r="AH751" s="83"/>
      <c r="AI751" s="82"/>
      <c r="AJ751" s="82"/>
    </row>
    <row r="752" spans="1:36" ht="14.25" customHeight="1">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4"/>
      <c r="AG752" s="82"/>
      <c r="AH752" s="83"/>
      <c r="AI752" s="82"/>
      <c r="AJ752" s="82"/>
    </row>
    <row r="753" spans="1:36" ht="14.25" customHeight="1">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4"/>
      <c r="AG753" s="82"/>
      <c r="AH753" s="83"/>
      <c r="AI753" s="82"/>
      <c r="AJ753" s="82"/>
    </row>
    <row r="754" spans="1:36" ht="14.25" customHeight="1">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4"/>
      <c r="AG754" s="82"/>
      <c r="AH754" s="83"/>
      <c r="AI754" s="82"/>
      <c r="AJ754" s="82"/>
    </row>
    <row r="755" spans="1:36" ht="14.25" customHeight="1">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4"/>
      <c r="AG755" s="82"/>
      <c r="AH755" s="83"/>
      <c r="AI755" s="82"/>
      <c r="AJ755" s="82"/>
    </row>
    <row r="756" spans="1:36" ht="14.25" customHeight="1">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4"/>
      <c r="AG756" s="82"/>
      <c r="AH756" s="83"/>
      <c r="AI756" s="82"/>
      <c r="AJ756" s="82"/>
    </row>
    <row r="757" spans="1:36" ht="14.25" customHeight="1">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4"/>
      <c r="AG757" s="82"/>
      <c r="AH757" s="83"/>
      <c r="AI757" s="82"/>
      <c r="AJ757" s="82"/>
    </row>
    <row r="758" spans="1:36" ht="14.25" customHeight="1">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4"/>
      <c r="AG758" s="82"/>
      <c r="AH758" s="83"/>
      <c r="AI758" s="82"/>
      <c r="AJ758" s="82"/>
    </row>
    <row r="759" spans="1:36" ht="14.25" customHeight="1">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4"/>
      <c r="AG759" s="82"/>
      <c r="AH759" s="83"/>
      <c r="AI759" s="82"/>
      <c r="AJ759" s="82"/>
    </row>
    <row r="760" spans="1:36" ht="14.25" customHeight="1">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4"/>
      <c r="AG760" s="82"/>
      <c r="AH760" s="83"/>
      <c r="AI760" s="82"/>
      <c r="AJ760" s="82"/>
    </row>
    <row r="761" spans="1:36" ht="14.25" customHeight="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4"/>
      <c r="AG761" s="82"/>
      <c r="AH761" s="83"/>
      <c r="AI761" s="82"/>
      <c r="AJ761" s="82"/>
    </row>
    <row r="762" spans="1:36" ht="14.25" customHeight="1">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4"/>
      <c r="AG762" s="82"/>
      <c r="AH762" s="83"/>
      <c r="AI762" s="82"/>
      <c r="AJ762" s="82"/>
    </row>
    <row r="763" spans="1:36" ht="14.25" customHeight="1">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4"/>
      <c r="AG763" s="82"/>
      <c r="AH763" s="83"/>
      <c r="AI763" s="82"/>
      <c r="AJ763" s="82"/>
    </row>
    <row r="764" spans="1:36" ht="14.25" customHeight="1">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4"/>
      <c r="AG764" s="82"/>
      <c r="AH764" s="83"/>
      <c r="AI764" s="82"/>
      <c r="AJ764" s="82"/>
    </row>
    <row r="765" spans="1:36" ht="14.25" customHeight="1">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4"/>
      <c r="AG765" s="82"/>
      <c r="AH765" s="83"/>
      <c r="AI765" s="82"/>
      <c r="AJ765" s="82"/>
    </row>
    <row r="766" spans="1:36" ht="14.25" customHeight="1">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4"/>
      <c r="AG766" s="82"/>
      <c r="AH766" s="83"/>
      <c r="AI766" s="82"/>
      <c r="AJ766" s="82"/>
    </row>
    <row r="767" spans="1:36" ht="14.25" customHeight="1">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4"/>
      <c r="AG767" s="82"/>
      <c r="AH767" s="83"/>
      <c r="AI767" s="82"/>
      <c r="AJ767" s="82"/>
    </row>
    <row r="768" spans="1:36" ht="14.25" customHeight="1">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4"/>
      <c r="AG768" s="82"/>
      <c r="AH768" s="83"/>
      <c r="AI768" s="82"/>
      <c r="AJ768" s="82"/>
    </row>
    <row r="769" spans="1:36" ht="14.25" customHeight="1">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4"/>
      <c r="AG769" s="82"/>
      <c r="AH769" s="83"/>
      <c r="AI769" s="82"/>
      <c r="AJ769" s="82"/>
    </row>
    <row r="770" spans="1:36" ht="14.25" customHeight="1">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4"/>
      <c r="AG770" s="82"/>
      <c r="AH770" s="83"/>
      <c r="AI770" s="82"/>
      <c r="AJ770" s="82"/>
    </row>
    <row r="771" spans="1:36" ht="14.25" customHeight="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4"/>
      <c r="AG771" s="82"/>
      <c r="AH771" s="83"/>
      <c r="AI771" s="82"/>
      <c r="AJ771" s="82"/>
    </row>
    <row r="772" spans="1:36" ht="14.25" customHeight="1">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4"/>
      <c r="AG772" s="82"/>
      <c r="AH772" s="83"/>
      <c r="AI772" s="82"/>
      <c r="AJ772" s="82"/>
    </row>
    <row r="773" spans="1:36" ht="14.25" customHeight="1">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4"/>
      <c r="AG773" s="82"/>
      <c r="AH773" s="83"/>
      <c r="AI773" s="82"/>
      <c r="AJ773" s="82"/>
    </row>
    <row r="774" spans="1:36" ht="14.25" customHeight="1">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4"/>
      <c r="AG774" s="82"/>
      <c r="AH774" s="83"/>
      <c r="AI774" s="82"/>
      <c r="AJ774" s="82"/>
    </row>
    <row r="775" spans="1:36" ht="14.25" customHeight="1">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4"/>
      <c r="AG775" s="82"/>
      <c r="AH775" s="83"/>
      <c r="AI775" s="82"/>
      <c r="AJ775" s="82"/>
    </row>
    <row r="776" spans="1:36" ht="14.25" customHeight="1">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4"/>
      <c r="AG776" s="82"/>
      <c r="AH776" s="83"/>
      <c r="AI776" s="82"/>
      <c r="AJ776" s="82"/>
    </row>
    <row r="777" spans="1:36" ht="14.25" customHeight="1">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4"/>
      <c r="AG777" s="82"/>
      <c r="AH777" s="83"/>
      <c r="AI777" s="82"/>
      <c r="AJ777" s="82"/>
    </row>
    <row r="778" spans="1:36" ht="14.25" customHeight="1">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4"/>
      <c r="AG778" s="82"/>
      <c r="AH778" s="83"/>
      <c r="AI778" s="82"/>
      <c r="AJ778" s="82"/>
    </row>
    <row r="779" spans="1:36" ht="14.25" customHeight="1">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4"/>
      <c r="AG779" s="82"/>
      <c r="AH779" s="83"/>
      <c r="AI779" s="82"/>
      <c r="AJ779" s="82"/>
    </row>
    <row r="780" spans="1:36" ht="14.25" customHeight="1">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4"/>
      <c r="AG780" s="82"/>
      <c r="AH780" s="83"/>
      <c r="AI780" s="82"/>
      <c r="AJ780" s="82"/>
    </row>
    <row r="781" spans="1:36" ht="14.25" customHeight="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4"/>
      <c r="AG781" s="82"/>
      <c r="AH781" s="83"/>
      <c r="AI781" s="82"/>
      <c r="AJ781" s="82"/>
    </row>
    <row r="782" spans="1:36" ht="14.25" customHeight="1">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4"/>
      <c r="AG782" s="82"/>
      <c r="AH782" s="83"/>
      <c r="AI782" s="82"/>
      <c r="AJ782" s="82"/>
    </row>
    <row r="783" spans="1:36" ht="14.25" customHeight="1">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4"/>
      <c r="AG783" s="82"/>
      <c r="AH783" s="83"/>
      <c r="AI783" s="82"/>
      <c r="AJ783" s="82"/>
    </row>
    <row r="784" spans="1:36" ht="14.25" customHeight="1">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4"/>
      <c r="AG784" s="82"/>
      <c r="AH784" s="83"/>
      <c r="AI784" s="82"/>
      <c r="AJ784" s="82"/>
    </row>
    <row r="785" spans="1:36" ht="14.25" customHeight="1">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4"/>
      <c r="AG785" s="82"/>
      <c r="AH785" s="83"/>
      <c r="AI785" s="82"/>
      <c r="AJ785" s="82"/>
    </row>
    <row r="786" spans="1:36" ht="14.25" customHeight="1">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4"/>
      <c r="AG786" s="82"/>
      <c r="AH786" s="83"/>
      <c r="AI786" s="82"/>
      <c r="AJ786" s="82"/>
    </row>
    <row r="787" spans="1:36" ht="14.25" customHeight="1">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4"/>
      <c r="AG787" s="82"/>
      <c r="AH787" s="83"/>
      <c r="AI787" s="82"/>
      <c r="AJ787" s="82"/>
    </row>
    <row r="788" spans="1:36" ht="14.25" customHeight="1">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4"/>
      <c r="AG788" s="82"/>
      <c r="AH788" s="83"/>
      <c r="AI788" s="82"/>
      <c r="AJ788" s="82"/>
    </row>
    <row r="789" spans="1:36" ht="14.25" customHeight="1">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4"/>
      <c r="AG789" s="82"/>
      <c r="AH789" s="83"/>
      <c r="AI789" s="82"/>
      <c r="AJ789" s="82"/>
    </row>
    <row r="790" spans="1:36" ht="14.25" customHeight="1">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4"/>
      <c r="AG790" s="82"/>
      <c r="AH790" s="83"/>
      <c r="AI790" s="82"/>
      <c r="AJ790" s="82"/>
    </row>
    <row r="791" spans="1:36" ht="14.25" customHeight="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4"/>
      <c r="AG791" s="82"/>
      <c r="AH791" s="83"/>
      <c r="AI791" s="82"/>
      <c r="AJ791" s="82"/>
    </row>
    <row r="792" spans="1:36" ht="14.25" customHeight="1">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4"/>
      <c r="AG792" s="82"/>
      <c r="AH792" s="83"/>
      <c r="AI792" s="82"/>
      <c r="AJ792" s="82"/>
    </row>
    <row r="793" spans="1:36" ht="14.25" customHeight="1">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4"/>
      <c r="AG793" s="82"/>
      <c r="AH793" s="83"/>
      <c r="AI793" s="82"/>
      <c r="AJ793" s="82"/>
    </row>
    <row r="794" spans="1:36" ht="14.25" customHeight="1">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4"/>
      <c r="AG794" s="82"/>
      <c r="AH794" s="83"/>
      <c r="AI794" s="82"/>
      <c r="AJ794" s="82"/>
    </row>
    <row r="795" spans="1:36" ht="14.25" customHeight="1">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4"/>
      <c r="AG795" s="82"/>
      <c r="AH795" s="83"/>
      <c r="AI795" s="82"/>
      <c r="AJ795" s="82"/>
    </row>
    <row r="796" spans="1:36" ht="14.25" customHeight="1">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4"/>
      <c r="AG796" s="82"/>
      <c r="AH796" s="83"/>
      <c r="AI796" s="82"/>
      <c r="AJ796" s="82"/>
    </row>
    <row r="797" spans="1:36" ht="14.25" customHeight="1">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4"/>
      <c r="AG797" s="82"/>
      <c r="AH797" s="83"/>
      <c r="AI797" s="82"/>
      <c r="AJ797" s="82"/>
    </row>
    <row r="798" spans="1:36" ht="14.25" customHeight="1">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4"/>
      <c r="AG798" s="82"/>
      <c r="AH798" s="83"/>
      <c r="AI798" s="82"/>
      <c r="AJ798" s="82"/>
    </row>
    <row r="799" spans="1:36" ht="14.25" customHeight="1">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4"/>
      <c r="AG799" s="82"/>
      <c r="AH799" s="83"/>
      <c r="AI799" s="82"/>
      <c r="AJ799" s="82"/>
    </row>
    <row r="800" spans="1:36" ht="14.25" customHeight="1">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4"/>
      <c r="AG800" s="82"/>
      <c r="AH800" s="83"/>
      <c r="AI800" s="82"/>
      <c r="AJ800" s="82"/>
    </row>
    <row r="801" spans="1:36" ht="14.25" customHeight="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4"/>
      <c r="AG801" s="82"/>
      <c r="AH801" s="83"/>
      <c r="AI801" s="82"/>
      <c r="AJ801" s="82"/>
    </row>
    <row r="802" spans="1:36" ht="14.25" customHeight="1">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4"/>
      <c r="AG802" s="82"/>
      <c r="AH802" s="83"/>
      <c r="AI802" s="82"/>
      <c r="AJ802" s="82"/>
    </row>
    <row r="803" spans="1:36" ht="14.25" customHeight="1">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4"/>
      <c r="AG803" s="82"/>
      <c r="AH803" s="83"/>
      <c r="AI803" s="82"/>
      <c r="AJ803" s="82"/>
    </row>
    <row r="804" spans="1:36" ht="14.25" customHeight="1">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4"/>
      <c r="AG804" s="82"/>
      <c r="AH804" s="83"/>
      <c r="AI804" s="82"/>
      <c r="AJ804" s="82"/>
    </row>
    <row r="805" spans="1:36" ht="14.25" customHeight="1">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4"/>
      <c r="AG805" s="82"/>
      <c r="AH805" s="83"/>
      <c r="AI805" s="82"/>
      <c r="AJ805" s="82"/>
    </row>
    <row r="806" spans="1:36" ht="14.25" customHeight="1">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4"/>
      <c r="AG806" s="82"/>
      <c r="AH806" s="83"/>
      <c r="AI806" s="82"/>
      <c r="AJ806" s="82"/>
    </row>
    <row r="807" spans="1:36" ht="14.25" customHeight="1">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4"/>
      <c r="AG807" s="82"/>
      <c r="AH807" s="83"/>
      <c r="AI807" s="82"/>
      <c r="AJ807" s="82"/>
    </row>
    <row r="808" spans="1:36" ht="14.25" customHeight="1">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4"/>
      <c r="AG808" s="82"/>
      <c r="AH808" s="83"/>
      <c r="AI808" s="82"/>
      <c r="AJ808" s="82"/>
    </row>
    <row r="809" spans="1:36" ht="14.25" customHeight="1">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4"/>
      <c r="AG809" s="82"/>
      <c r="AH809" s="83"/>
      <c r="AI809" s="82"/>
      <c r="AJ809" s="82"/>
    </row>
    <row r="810" spans="1:36" ht="14.25" customHeight="1">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4"/>
      <c r="AG810" s="82"/>
      <c r="AH810" s="83"/>
      <c r="AI810" s="82"/>
      <c r="AJ810" s="82"/>
    </row>
    <row r="811" spans="1:36" ht="14.25" customHeight="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4"/>
      <c r="AG811" s="82"/>
      <c r="AH811" s="83"/>
      <c r="AI811" s="82"/>
      <c r="AJ811" s="82"/>
    </row>
    <row r="812" spans="1:36" ht="14.25" customHeight="1">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4"/>
      <c r="AG812" s="82"/>
      <c r="AH812" s="83"/>
      <c r="AI812" s="82"/>
      <c r="AJ812" s="82"/>
    </row>
    <row r="813" spans="1:36" ht="14.25" customHeight="1">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4"/>
      <c r="AG813" s="82"/>
      <c r="AH813" s="83"/>
      <c r="AI813" s="82"/>
      <c r="AJ813" s="82"/>
    </row>
    <row r="814" spans="1:36" ht="14.25" customHeight="1">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4"/>
      <c r="AG814" s="82"/>
      <c r="AH814" s="83"/>
      <c r="AI814" s="82"/>
      <c r="AJ814" s="82"/>
    </row>
    <row r="815" spans="1:36" ht="14.25" customHeight="1">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4"/>
      <c r="AG815" s="82"/>
      <c r="AH815" s="83"/>
      <c r="AI815" s="82"/>
      <c r="AJ815" s="82"/>
    </row>
    <row r="816" spans="1:36" ht="14.25" customHeight="1">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4"/>
      <c r="AG816" s="82"/>
      <c r="AH816" s="83"/>
      <c r="AI816" s="82"/>
      <c r="AJ816" s="82"/>
    </row>
    <row r="817" spans="1:36" ht="14.25" customHeight="1">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4"/>
      <c r="AG817" s="82"/>
      <c r="AH817" s="83"/>
      <c r="AI817" s="82"/>
      <c r="AJ817" s="82"/>
    </row>
    <row r="818" spans="1:36" ht="14.25" customHeight="1">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4"/>
      <c r="AG818" s="82"/>
      <c r="AH818" s="83"/>
      <c r="AI818" s="82"/>
      <c r="AJ818" s="82"/>
    </row>
    <row r="819" spans="1:36" ht="14.25" customHeight="1">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4"/>
      <c r="AG819" s="82"/>
      <c r="AH819" s="83"/>
      <c r="AI819" s="82"/>
      <c r="AJ819" s="82"/>
    </row>
    <row r="820" spans="1:36" ht="14.25" customHeight="1">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4"/>
      <c r="AG820" s="82"/>
      <c r="AH820" s="83"/>
      <c r="AI820" s="82"/>
      <c r="AJ820" s="82"/>
    </row>
    <row r="821" spans="1:36" ht="14.25" customHeight="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4"/>
      <c r="AG821" s="82"/>
      <c r="AH821" s="83"/>
      <c r="AI821" s="82"/>
      <c r="AJ821" s="82"/>
    </row>
    <row r="822" spans="1:36" ht="14.25" customHeight="1">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4"/>
      <c r="AG822" s="82"/>
      <c r="AH822" s="83"/>
      <c r="AI822" s="82"/>
      <c r="AJ822" s="82"/>
    </row>
    <row r="823" spans="1:36" ht="14.25" customHeight="1">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4"/>
      <c r="AG823" s="82"/>
      <c r="AH823" s="83"/>
      <c r="AI823" s="82"/>
      <c r="AJ823" s="82"/>
    </row>
    <row r="824" spans="1:36" ht="14.25" customHeight="1">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4"/>
      <c r="AG824" s="82"/>
      <c r="AH824" s="83"/>
      <c r="AI824" s="82"/>
      <c r="AJ824" s="82"/>
    </row>
    <row r="825" spans="1:36" ht="14.25" customHeight="1">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4"/>
      <c r="AG825" s="82"/>
      <c r="AH825" s="83"/>
      <c r="AI825" s="82"/>
      <c r="AJ825" s="82"/>
    </row>
    <row r="826" spans="1:36" ht="14.25" customHeight="1">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4"/>
      <c r="AG826" s="82"/>
      <c r="AH826" s="83"/>
      <c r="AI826" s="82"/>
      <c r="AJ826" s="82"/>
    </row>
    <row r="827" spans="1:36" ht="14.25" customHeight="1">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4"/>
      <c r="AG827" s="82"/>
      <c r="AH827" s="83"/>
      <c r="AI827" s="82"/>
      <c r="AJ827" s="82"/>
    </row>
    <row r="828" spans="1:36" ht="14.25" customHeight="1">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4"/>
      <c r="AG828" s="82"/>
      <c r="AH828" s="83"/>
      <c r="AI828" s="82"/>
      <c r="AJ828" s="82"/>
    </row>
    <row r="829" spans="1:36" ht="14.25" customHeight="1">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4"/>
      <c r="AG829" s="82"/>
      <c r="AH829" s="83"/>
      <c r="AI829" s="82"/>
      <c r="AJ829" s="82"/>
    </row>
    <row r="830" spans="1:36" ht="14.25" customHeight="1">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4"/>
      <c r="AG830" s="82"/>
      <c r="AH830" s="83"/>
      <c r="AI830" s="82"/>
      <c r="AJ830" s="82"/>
    </row>
    <row r="831" spans="1:36" ht="14.25" customHeight="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4"/>
      <c r="AG831" s="82"/>
      <c r="AH831" s="83"/>
      <c r="AI831" s="82"/>
      <c r="AJ831" s="82"/>
    </row>
    <row r="832" spans="1:36" ht="14.25" customHeight="1">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4"/>
      <c r="AG832" s="82"/>
      <c r="AH832" s="83"/>
      <c r="AI832" s="82"/>
      <c r="AJ832" s="82"/>
    </row>
    <row r="833" spans="1:36" ht="14.25" customHeight="1">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4"/>
      <c r="AG833" s="82"/>
      <c r="AH833" s="83"/>
      <c r="AI833" s="82"/>
      <c r="AJ833" s="82"/>
    </row>
    <row r="834" spans="1:36" ht="14.25" customHeight="1">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4"/>
      <c r="AG834" s="82"/>
      <c r="AH834" s="83"/>
      <c r="AI834" s="82"/>
      <c r="AJ834" s="82"/>
    </row>
    <row r="835" spans="1:36" ht="14.25" customHeight="1">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4"/>
      <c r="AG835" s="82"/>
      <c r="AH835" s="83"/>
      <c r="AI835" s="82"/>
      <c r="AJ835" s="82"/>
    </row>
    <row r="836" spans="1:36" ht="14.25" customHeight="1">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4"/>
      <c r="AG836" s="82"/>
      <c r="AH836" s="83"/>
      <c r="AI836" s="82"/>
      <c r="AJ836" s="82"/>
    </row>
    <row r="837" spans="1:36" ht="14.25" customHeight="1">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4"/>
      <c r="AG837" s="82"/>
      <c r="AH837" s="83"/>
      <c r="AI837" s="82"/>
      <c r="AJ837" s="82"/>
    </row>
    <row r="838" spans="1:36" ht="14.25" customHeight="1">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4"/>
      <c r="AG838" s="82"/>
      <c r="AH838" s="83"/>
      <c r="AI838" s="82"/>
      <c r="AJ838" s="82"/>
    </row>
    <row r="839" spans="1:36" ht="14.25" customHeight="1">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4"/>
      <c r="AG839" s="82"/>
      <c r="AH839" s="83"/>
      <c r="AI839" s="82"/>
      <c r="AJ839" s="82"/>
    </row>
    <row r="840" spans="1:36" ht="14.25" customHeight="1">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4"/>
      <c r="AG840" s="82"/>
      <c r="AH840" s="83"/>
      <c r="AI840" s="82"/>
      <c r="AJ840" s="82"/>
    </row>
    <row r="841" spans="1:36" ht="14.25" customHeight="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4"/>
      <c r="AG841" s="82"/>
      <c r="AH841" s="83"/>
      <c r="AI841" s="82"/>
      <c r="AJ841" s="82"/>
    </row>
    <row r="842" spans="1:36" ht="14.25" customHeight="1">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4"/>
      <c r="AG842" s="82"/>
      <c r="AH842" s="83"/>
      <c r="AI842" s="82"/>
      <c r="AJ842" s="82"/>
    </row>
    <row r="843" spans="1:36" ht="14.25" customHeight="1">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4"/>
      <c r="AG843" s="82"/>
      <c r="AH843" s="83"/>
      <c r="AI843" s="82"/>
      <c r="AJ843" s="82"/>
    </row>
    <row r="844" spans="1:36" ht="14.25" customHeight="1">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4"/>
      <c r="AG844" s="82"/>
      <c r="AH844" s="83"/>
      <c r="AI844" s="82"/>
      <c r="AJ844" s="82"/>
    </row>
    <row r="845" spans="1:36" ht="14.25" customHeight="1">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4"/>
      <c r="AG845" s="82"/>
      <c r="AH845" s="83"/>
      <c r="AI845" s="82"/>
      <c r="AJ845" s="82"/>
    </row>
    <row r="846" spans="1:36" ht="14.25" customHeight="1">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4"/>
      <c r="AG846" s="82"/>
      <c r="AH846" s="83"/>
      <c r="AI846" s="82"/>
      <c r="AJ846" s="82"/>
    </row>
    <row r="847" spans="1:36" ht="14.25" customHeight="1">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4"/>
      <c r="AG847" s="82"/>
      <c r="AH847" s="83"/>
      <c r="AI847" s="82"/>
      <c r="AJ847" s="82"/>
    </row>
    <row r="848" spans="1:36" ht="14.25" customHeight="1">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4"/>
      <c r="AG848" s="82"/>
      <c r="AH848" s="83"/>
      <c r="AI848" s="82"/>
      <c r="AJ848" s="82"/>
    </row>
    <row r="849" spans="1:36" ht="14.25" customHeight="1">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4"/>
      <c r="AG849" s="82"/>
      <c r="AH849" s="83"/>
      <c r="AI849" s="82"/>
      <c r="AJ849" s="82"/>
    </row>
    <row r="850" spans="1:36" ht="14.25" customHeight="1">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4"/>
      <c r="AG850" s="82"/>
      <c r="AH850" s="83"/>
      <c r="AI850" s="82"/>
      <c r="AJ850" s="82"/>
    </row>
    <row r="851" spans="1:36" ht="14.25" customHeight="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4"/>
      <c r="AG851" s="82"/>
      <c r="AH851" s="83"/>
      <c r="AI851" s="82"/>
      <c r="AJ851" s="82"/>
    </row>
    <row r="852" spans="1:36" ht="14.25" customHeight="1">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4"/>
      <c r="AG852" s="82"/>
      <c r="AH852" s="83"/>
      <c r="AI852" s="82"/>
      <c r="AJ852" s="82"/>
    </row>
    <row r="853" spans="1:36" ht="14.25" customHeight="1">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4"/>
      <c r="AG853" s="82"/>
      <c r="AH853" s="83"/>
      <c r="AI853" s="82"/>
      <c r="AJ853" s="82"/>
    </row>
    <row r="854" spans="1:36" ht="14.25" customHeight="1">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4"/>
      <c r="AG854" s="82"/>
      <c r="AH854" s="83"/>
      <c r="AI854" s="82"/>
      <c r="AJ854" s="82"/>
    </row>
    <row r="855" spans="1:36" ht="14.25" customHeight="1">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4"/>
      <c r="AG855" s="82"/>
      <c r="AH855" s="83"/>
      <c r="AI855" s="82"/>
      <c r="AJ855" s="82"/>
    </row>
    <row r="856" spans="1:36" ht="14.25" customHeight="1">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4"/>
      <c r="AG856" s="82"/>
      <c r="AH856" s="83"/>
      <c r="AI856" s="82"/>
      <c r="AJ856" s="82"/>
    </row>
    <row r="857" spans="1:36" ht="14.25" customHeight="1">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4"/>
      <c r="AG857" s="82"/>
      <c r="AH857" s="83"/>
      <c r="AI857" s="82"/>
      <c r="AJ857" s="82"/>
    </row>
    <row r="858" spans="1:36" ht="14.25" customHeight="1">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4"/>
      <c r="AG858" s="82"/>
      <c r="AH858" s="83"/>
      <c r="AI858" s="82"/>
      <c r="AJ858" s="82"/>
    </row>
    <row r="859" spans="1:36" ht="14.25" customHeight="1">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4"/>
      <c r="AG859" s="82"/>
      <c r="AH859" s="83"/>
      <c r="AI859" s="82"/>
      <c r="AJ859" s="82"/>
    </row>
    <row r="860" spans="1:36" ht="14.25" customHeight="1">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4"/>
      <c r="AG860" s="82"/>
      <c r="AH860" s="83"/>
      <c r="AI860" s="82"/>
      <c r="AJ860" s="82"/>
    </row>
    <row r="861" spans="1:36" ht="14.25" customHeight="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4"/>
      <c r="AG861" s="82"/>
      <c r="AH861" s="83"/>
      <c r="AI861" s="82"/>
      <c r="AJ861" s="82"/>
    </row>
    <row r="862" spans="1:36" ht="14.25" customHeight="1">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4"/>
      <c r="AG862" s="82"/>
      <c r="AH862" s="83"/>
      <c r="AI862" s="82"/>
      <c r="AJ862" s="82"/>
    </row>
    <row r="863" spans="1:36" ht="14.25" customHeight="1">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4"/>
      <c r="AG863" s="82"/>
      <c r="AH863" s="83"/>
      <c r="AI863" s="82"/>
      <c r="AJ863" s="82"/>
    </row>
    <row r="864" spans="1:36" ht="14.25" customHeight="1">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4"/>
      <c r="AG864" s="82"/>
      <c r="AH864" s="83"/>
      <c r="AI864" s="82"/>
      <c r="AJ864" s="82"/>
    </row>
    <row r="865" spans="1:36" ht="14.25" customHeight="1">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4"/>
      <c r="AG865" s="82"/>
      <c r="AH865" s="83"/>
      <c r="AI865" s="82"/>
      <c r="AJ865" s="82"/>
    </row>
    <row r="866" spans="1:36" ht="14.25" customHeight="1">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4"/>
      <c r="AG866" s="82"/>
      <c r="AH866" s="83"/>
      <c r="AI866" s="82"/>
      <c r="AJ866" s="82"/>
    </row>
    <row r="867" spans="1:36" ht="14.25" customHeight="1">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4"/>
      <c r="AG867" s="82"/>
      <c r="AH867" s="83"/>
      <c r="AI867" s="82"/>
      <c r="AJ867" s="82"/>
    </row>
    <row r="868" spans="1:36" ht="14.25" customHeight="1">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4"/>
      <c r="AG868" s="82"/>
      <c r="AH868" s="83"/>
      <c r="AI868" s="82"/>
      <c r="AJ868" s="82"/>
    </row>
    <row r="869" spans="1:36" ht="14.25" customHeight="1">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4"/>
      <c r="AG869" s="82"/>
      <c r="AH869" s="83"/>
      <c r="AI869" s="82"/>
      <c r="AJ869" s="82"/>
    </row>
    <row r="870" spans="1:36" ht="14.25" customHeight="1">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4"/>
      <c r="AG870" s="82"/>
      <c r="AH870" s="83"/>
      <c r="AI870" s="82"/>
      <c r="AJ870" s="82"/>
    </row>
    <row r="871" spans="1:36" ht="14.25" customHeight="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4"/>
      <c r="AG871" s="82"/>
      <c r="AH871" s="83"/>
      <c r="AI871" s="82"/>
      <c r="AJ871" s="82"/>
    </row>
    <row r="872" spans="1:36" ht="14.25" customHeight="1">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4"/>
      <c r="AG872" s="82"/>
      <c r="AH872" s="83"/>
      <c r="AI872" s="82"/>
      <c r="AJ872" s="82"/>
    </row>
    <row r="873" spans="1:36" ht="14.25" customHeight="1">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4"/>
      <c r="AG873" s="82"/>
      <c r="AH873" s="83"/>
      <c r="AI873" s="82"/>
      <c r="AJ873" s="82"/>
    </row>
    <row r="874" spans="1:36" ht="14.25" customHeight="1">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4"/>
      <c r="AG874" s="82"/>
      <c r="AH874" s="83"/>
      <c r="AI874" s="82"/>
      <c r="AJ874" s="82"/>
    </row>
    <row r="875" spans="1:36" ht="14.25" customHeight="1">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4"/>
      <c r="AG875" s="82"/>
      <c r="AH875" s="83"/>
      <c r="AI875" s="82"/>
      <c r="AJ875" s="82"/>
    </row>
    <row r="876" spans="1:36" ht="14.25" customHeight="1">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4"/>
      <c r="AG876" s="82"/>
      <c r="AH876" s="83"/>
      <c r="AI876" s="82"/>
      <c r="AJ876" s="82"/>
    </row>
    <row r="877" spans="1:36" ht="14.25" customHeight="1">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4"/>
      <c r="AG877" s="82"/>
      <c r="AH877" s="83"/>
      <c r="AI877" s="82"/>
      <c r="AJ877" s="82"/>
    </row>
    <row r="878" spans="1:36" ht="14.25" customHeight="1">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4"/>
      <c r="AG878" s="82"/>
      <c r="AH878" s="83"/>
      <c r="AI878" s="82"/>
      <c r="AJ878" s="82"/>
    </row>
    <row r="879" spans="1:36" ht="14.25" customHeight="1">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4"/>
      <c r="AG879" s="82"/>
      <c r="AH879" s="83"/>
      <c r="AI879" s="82"/>
      <c r="AJ879" s="82"/>
    </row>
    <row r="880" spans="1:36" ht="14.25" customHeight="1">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4"/>
      <c r="AG880" s="82"/>
      <c r="AH880" s="83"/>
      <c r="AI880" s="82"/>
      <c r="AJ880" s="82"/>
    </row>
    <row r="881" spans="1:36" ht="14.25" customHeight="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4"/>
      <c r="AG881" s="82"/>
      <c r="AH881" s="83"/>
      <c r="AI881" s="82"/>
      <c r="AJ881" s="82"/>
    </row>
    <row r="882" spans="1:36" ht="14.25" customHeight="1">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4"/>
      <c r="AG882" s="82"/>
      <c r="AH882" s="83"/>
      <c r="AI882" s="82"/>
      <c r="AJ882" s="82"/>
    </row>
    <row r="883" spans="1:36" ht="14.25" customHeight="1">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4"/>
      <c r="AG883" s="82"/>
      <c r="AH883" s="83"/>
      <c r="AI883" s="82"/>
      <c r="AJ883" s="82"/>
    </row>
    <row r="884" spans="1:36" ht="14.25" customHeight="1">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4"/>
      <c r="AG884" s="82"/>
      <c r="AH884" s="83"/>
      <c r="AI884" s="82"/>
      <c r="AJ884" s="82"/>
    </row>
    <row r="885" spans="1:36" ht="14.25" customHeight="1">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4"/>
      <c r="AG885" s="82"/>
      <c r="AH885" s="83"/>
      <c r="AI885" s="82"/>
      <c r="AJ885" s="82"/>
    </row>
    <row r="886" spans="1:36" ht="14.25" customHeight="1">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4"/>
      <c r="AG886" s="82"/>
      <c r="AH886" s="83"/>
      <c r="AI886" s="82"/>
      <c r="AJ886" s="82"/>
    </row>
    <row r="887" spans="1:36" ht="14.25" customHeight="1">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4"/>
      <c r="AG887" s="82"/>
      <c r="AH887" s="83"/>
      <c r="AI887" s="82"/>
      <c r="AJ887" s="82"/>
    </row>
    <row r="888" spans="1:36" ht="14.25" customHeight="1">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4"/>
      <c r="AG888" s="82"/>
      <c r="AH888" s="83"/>
      <c r="AI888" s="82"/>
      <c r="AJ888" s="82"/>
    </row>
    <row r="889" spans="1:36" ht="14.25" customHeight="1">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4"/>
      <c r="AG889" s="82"/>
      <c r="AH889" s="83"/>
      <c r="AI889" s="82"/>
      <c r="AJ889" s="82"/>
    </row>
    <row r="890" spans="1:36" ht="14.25" customHeight="1">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4"/>
      <c r="AG890" s="82"/>
      <c r="AH890" s="83"/>
      <c r="AI890" s="82"/>
      <c r="AJ890" s="82"/>
    </row>
    <row r="891" spans="1:36" ht="14.25" customHeight="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4"/>
      <c r="AG891" s="82"/>
      <c r="AH891" s="83"/>
      <c r="AI891" s="82"/>
      <c r="AJ891" s="82"/>
    </row>
    <row r="892" spans="1:36" ht="14.25" customHeight="1">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4"/>
      <c r="AG892" s="82"/>
      <c r="AH892" s="83"/>
      <c r="AI892" s="82"/>
      <c r="AJ892" s="82"/>
    </row>
    <row r="893" spans="1:36" ht="14.25" customHeight="1">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4"/>
      <c r="AG893" s="82"/>
      <c r="AH893" s="83"/>
      <c r="AI893" s="82"/>
      <c r="AJ893" s="82"/>
    </row>
    <row r="894" spans="1:36" ht="14.25" customHeight="1">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4"/>
      <c r="AG894" s="82"/>
      <c r="AH894" s="83"/>
      <c r="AI894" s="82"/>
      <c r="AJ894" s="82"/>
    </row>
    <row r="895" spans="1:36" ht="14.25" customHeight="1">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4"/>
      <c r="AG895" s="82"/>
      <c r="AH895" s="83"/>
      <c r="AI895" s="82"/>
      <c r="AJ895" s="82"/>
    </row>
    <row r="896" spans="1:36" ht="14.25" customHeight="1">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4"/>
      <c r="AG896" s="82"/>
      <c r="AH896" s="83"/>
      <c r="AI896" s="82"/>
      <c r="AJ896" s="82"/>
    </row>
    <row r="897" spans="1:36" ht="14.25" customHeight="1">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4"/>
      <c r="AG897" s="82"/>
      <c r="AH897" s="83"/>
      <c r="AI897" s="82"/>
      <c r="AJ897" s="82"/>
    </row>
    <row r="898" spans="1:36" ht="14.25" customHeight="1">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4"/>
      <c r="AG898" s="82"/>
      <c r="AH898" s="83"/>
      <c r="AI898" s="82"/>
      <c r="AJ898" s="82"/>
    </row>
    <row r="899" spans="1:36" ht="14.25" customHeight="1">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4"/>
      <c r="AG899" s="82"/>
      <c r="AH899" s="83"/>
      <c r="AI899" s="82"/>
      <c r="AJ899" s="82"/>
    </row>
    <row r="900" spans="1:36" ht="14.25" customHeight="1">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4"/>
      <c r="AG900" s="82"/>
      <c r="AH900" s="83"/>
      <c r="AI900" s="82"/>
      <c r="AJ900" s="82"/>
    </row>
    <row r="901" spans="1:36" ht="14.25" customHeight="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4"/>
      <c r="AG901" s="82"/>
      <c r="AH901" s="83"/>
      <c r="AI901" s="82"/>
      <c r="AJ901" s="82"/>
    </row>
    <row r="902" spans="1:36" ht="14.25" customHeight="1">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4"/>
      <c r="AG902" s="82"/>
      <c r="AH902" s="83"/>
      <c r="AI902" s="82"/>
      <c r="AJ902" s="82"/>
    </row>
    <row r="903" spans="1:36" ht="14.25" customHeight="1">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4"/>
      <c r="AG903" s="82"/>
      <c r="AH903" s="83"/>
      <c r="AI903" s="82"/>
      <c r="AJ903" s="82"/>
    </row>
    <row r="904" spans="1:36" ht="14.25" customHeight="1">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4"/>
      <c r="AG904" s="82"/>
      <c r="AH904" s="83"/>
      <c r="AI904" s="82"/>
      <c r="AJ904" s="82"/>
    </row>
    <row r="905" spans="1:36" ht="14.25" customHeight="1">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4"/>
      <c r="AG905" s="82"/>
      <c r="AH905" s="83"/>
      <c r="AI905" s="82"/>
      <c r="AJ905" s="82"/>
    </row>
    <row r="906" spans="1:36" ht="14.25" customHeight="1">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4"/>
      <c r="AG906" s="82"/>
      <c r="AH906" s="83"/>
      <c r="AI906" s="82"/>
      <c r="AJ906" s="82"/>
    </row>
    <row r="907" spans="1:36" ht="14.25" customHeight="1">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4"/>
      <c r="AG907" s="82"/>
      <c r="AH907" s="83"/>
      <c r="AI907" s="82"/>
      <c r="AJ907" s="82"/>
    </row>
    <row r="908" spans="1:36" ht="14.25" customHeight="1">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4"/>
      <c r="AG908" s="82"/>
      <c r="AH908" s="83"/>
      <c r="AI908" s="82"/>
      <c r="AJ908" s="82"/>
    </row>
    <row r="909" spans="1:36" ht="14.25" customHeight="1">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4"/>
      <c r="AG909" s="82"/>
      <c r="AH909" s="83"/>
      <c r="AI909" s="82"/>
      <c r="AJ909" s="82"/>
    </row>
    <row r="910" spans="1:36" ht="14.25" customHeight="1">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4"/>
      <c r="AG910" s="82"/>
      <c r="AH910" s="83"/>
      <c r="AI910" s="82"/>
      <c r="AJ910" s="82"/>
    </row>
    <row r="911" spans="1:36" ht="14.25" customHeight="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4"/>
      <c r="AG911" s="82"/>
      <c r="AH911" s="83"/>
      <c r="AI911" s="82"/>
      <c r="AJ911" s="82"/>
    </row>
    <row r="912" spans="1:36" ht="14.25" customHeight="1">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4"/>
      <c r="AG912" s="82"/>
      <c r="AH912" s="83"/>
      <c r="AI912" s="82"/>
      <c r="AJ912" s="82"/>
    </row>
    <row r="913" spans="1:36" ht="14.25" customHeight="1">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4"/>
      <c r="AG913" s="82"/>
      <c r="AH913" s="83"/>
      <c r="AI913" s="82"/>
      <c r="AJ913" s="82"/>
    </row>
    <row r="914" spans="1:36" ht="14.25" customHeight="1">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4"/>
      <c r="AG914" s="82"/>
      <c r="AH914" s="83"/>
      <c r="AI914" s="82"/>
      <c r="AJ914" s="82"/>
    </row>
    <row r="915" spans="1:36" ht="14.25" customHeight="1">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4"/>
      <c r="AG915" s="82"/>
      <c r="AH915" s="83"/>
      <c r="AI915" s="82"/>
      <c r="AJ915" s="82"/>
    </row>
    <row r="916" spans="1:36" ht="14.25" customHeight="1">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4"/>
      <c r="AG916" s="82"/>
      <c r="AH916" s="83"/>
      <c r="AI916" s="82"/>
      <c r="AJ916" s="82"/>
    </row>
    <row r="917" spans="1:36" ht="14.25" customHeight="1">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4"/>
      <c r="AG917" s="82"/>
      <c r="AH917" s="83"/>
      <c r="AI917" s="82"/>
      <c r="AJ917" s="82"/>
    </row>
    <row r="918" spans="1:36" ht="14.25" customHeight="1">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4"/>
      <c r="AG918" s="82"/>
      <c r="AH918" s="83"/>
      <c r="AI918" s="82"/>
      <c r="AJ918" s="82"/>
    </row>
    <row r="919" spans="1:36" ht="14.25" customHeight="1">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4"/>
      <c r="AG919" s="82"/>
      <c r="AH919" s="83"/>
      <c r="AI919" s="82"/>
      <c r="AJ919" s="82"/>
    </row>
    <row r="920" spans="1:36" ht="14.25" customHeight="1">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4"/>
      <c r="AG920" s="82"/>
      <c r="AH920" s="83"/>
      <c r="AI920" s="82"/>
      <c r="AJ920" s="82"/>
    </row>
    <row r="921" spans="1:36" ht="14.25" customHeight="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4"/>
      <c r="AG921" s="82"/>
      <c r="AH921" s="83"/>
      <c r="AI921" s="82"/>
      <c r="AJ921" s="82"/>
    </row>
    <row r="922" spans="1:36" ht="14.25" customHeight="1">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4"/>
      <c r="AG922" s="82"/>
      <c r="AH922" s="83"/>
      <c r="AI922" s="82"/>
      <c r="AJ922" s="82"/>
    </row>
    <row r="923" spans="1:36" ht="14.25" customHeight="1">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4"/>
      <c r="AG923" s="82"/>
      <c r="AH923" s="83"/>
      <c r="AI923" s="82"/>
      <c r="AJ923" s="82"/>
    </row>
    <row r="924" spans="1:36" ht="14.25" customHeight="1">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4"/>
      <c r="AG924" s="82"/>
      <c r="AH924" s="83"/>
      <c r="AI924" s="82"/>
      <c r="AJ924" s="82"/>
    </row>
    <row r="925" spans="1:36" ht="14.25" customHeight="1">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4"/>
      <c r="AG925" s="82"/>
      <c r="AH925" s="83"/>
      <c r="AI925" s="82"/>
      <c r="AJ925" s="82"/>
    </row>
    <row r="926" spans="1:36" ht="14.25" customHeight="1">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4"/>
      <c r="AG926" s="82"/>
      <c r="AH926" s="83"/>
      <c r="AI926" s="82"/>
      <c r="AJ926" s="82"/>
    </row>
    <row r="927" spans="1:36" ht="14.25" customHeight="1">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4"/>
      <c r="AG927" s="82"/>
      <c r="AH927" s="83"/>
      <c r="AI927" s="82"/>
      <c r="AJ927" s="82"/>
    </row>
    <row r="928" spans="1:36" ht="14.25" customHeight="1">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4"/>
      <c r="AG928" s="82"/>
      <c r="AH928" s="83"/>
      <c r="AI928" s="82"/>
      <c r="AJ928" s="82"/>
    </row>
    <row r="929" spans="1:36" ht="14.25" customHeight="1">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4"/>
      <c r="AG929" s="82"/>
      <c r="AH929" s="83"/>
      <c r="AI929" s="82"/>
      <c r="AJ929" s="82"/>
    </row>
    <row r="930" spans="1:36" ht="14.25" customHeight="1">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4"/>
      <c r="AG930" s="82"/>
      <c r="AH930" s="83"/>
      <c r="AI930" s="82"/>
      <c r="AJ930" s="82"/>
    </row>
    <row r="931" spans="1:36" ht="14.25" customHeight="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4"/>
      <c r="AG931" s="82"/>
      <c r="AH931" s="83"/>
      <c r="AI931" s="82"/>
      <c r="AJ931" s="82"/>
    </row>
    <row r="932" spans="1:36" ht="14.25" customHeight="1">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4"/>
      <c r="AG932" s="82"/>
      <c r="AH932" s="83"/>
      <c r="AI932" s="82"/>
      <c r="AJ932" s="82"/>
    </row>
    <row r="933" spans="1:36" ht="14.25" customHeight="1">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4"/>
      <c r="AG933" s="82"/>
      <c r="AH933" s="83"/>
      <c r="AI933" s="82"/>
      <c r="AJ933" s="82"/>
    </row>
    <row r="934" spans="1:36" ht="14.25" customHeight="1">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4"/>
      <c r="AG934" s="82"/>
      <c r="AH934" s="83"/>
      <c r="AI934" s="82"/>
      <c r="AJ934" s="82"/>
    </row>
    <row r="935" spans="1:36" ht="14.25" customHeight="1">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4"/>
      <c r="AG935" s="82"/>
      <c r="AH935" s="83"/>
      <c r="AI935" s="82"/>
      <c r="AJ935" s="82"/>
    </row>
    <row r="936" spans="1:36" ht="14.25" customHeight="1">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4"/>
      <c r="AG936" s="82"/>
      <c r="AH936" s="83"/>
      <c r="AI936" s="82"/>
      <c r="AJ936" s="82"/>
    </row>
    <row r="937" spans="1:36" ht="14.25" customHeight="1">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4"/>
      <c r="AG937" s="82"/>
      <c r="AH937" s="83"/>
      <c r="AI937" s="82"/>
      <c r="AJ937" s="82"/>
    </row>
    <row r="938" spans="1:36" ht="14.25" customHeight="1">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4"/>
      <c r="AG938" s="82"/>
      <c r="AH938" s="83"/>
      <c r="AI938" s="82"/>
      <c r="AJ938" s="82"/>
    </row>
    <row r="939" spans="1:36" ht="14.25" customHeight="1">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4"/>
      <c r="AG939" s="82"/>
      <c r="AH939" s="83"/>
      <c r="AI939" s="82"/>
      <c r="AJ939" s="82"/>
    </row>
    <row r="940" spans="1:36" ht="14.25" customHeight="1">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4"/>
      <c r="AG940" s="82"/>
      <c r="AH940" s="83"/>
      <c r="AI940" s="82"/>
      <c r="AJ940" s="82"/>
    </row>
    <row r="941" spans="1:36" ht="14.25" customHeight="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4"/>
      <c r="AG941" s="82"/>
      <c r="AH941" s="83"/>
      <c r="AI941" s="82"/>
      <c r="AJ941" s="82"/>
    </row>
    <row r="942" spans="1:36" ht="14.25" customHeight="1">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4"/>
      <c r="AG942" s="82"/>
      <c r="AH942" s="83"/>
      <c r="AI942" s="82"/>
      <c r="AJ942" s="82"/>
    </row>
    <row r="943" spans="1:36" ht="14.25" customHeight="1">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4"/>
      <c r="AG943" s="82"/>
      <c r="AH943" s="83"/>
      <c r="AI943" s="82"/>
      <c r="AJ943" s="82"/>
    </row>
    <row r="944" spans="1:36" ht="14.25" customHeight="1">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4"/>
      <c r="AG944" s="82"/>
      <c r="AH944" s="83"/>
      <c r="AI944" s="82"/>
      <c r="AJ944" s="82"/>
    </row>
    <row r="945" spans="1:36" ht="14.25" customHeight="1">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4"/>
      <c r="AG945" s="82"/>
      <c r="AH945" s="83"/>
      <c r="AI945" s="82"/>
      <c r="AJ945" s="82"/>
    </row>
    <row r="946" spans="1:36" ht="14.25" customHeight="1">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4"/>
      <c r="AG946" s="82"/>
      <c r="AH946" s="83"/>
      <c r="AI946" s="82"/>
      <c r="AJ946" s="82"/>
    </row>
    <row r="947" spans="1:36" ht="14.25" customHeight="1">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4"/>
      <c r="AG947" s="82"/>
      <c r="AH947" s="83"/>
      <c r="AI947" s="82"/>
      <c r="AJ947" s="82"/>
    </row>
    <row r="948" spans="1:36" ht="14.25" customHeight="1">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4"/>
      <c r="AG948" s="82"/>
      <c r="AH948" s="83"/>
      <c r="AI948" s="82"/>
      <c r="AJ948" s="82"/>
    </row>
    <row r="949" spans="1:36" ht="14.25" customHeight="1">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4"/>
      <c r="AG949" s="82"/>
      <c r="AH949" s="83"/>
      <c r="AI949" s="82"/>
      <c r="AJ949" s="82"/>
    </row>
    <row r="950" spans="1:36" ht="14.25" customHeight="1">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4"/>
      <c r="AG950" s="82"/>
      <c r="AH950" s="83"/>
      <c r="AI950" s="82"/>
      <c r="AJ950" s="82"/>
    </row>
    <row r="951" spans="1:36" ht="14.25" customHeight="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4"/>
      <c r="AG951" s="82"/>
      <c r="AH951" s="83"/>
      <c r="AI951" s="82"/>
      <c r="AJ951" s="82"/>
    </row>
    <row r="952" spans="1:36" ht="14.25" customHeight="1">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4"/>
      <c r="AG952" s="82"/>
      <c r="AH952" s="83"/>
      <c r="AI952" s="82"/>
      <c r="AJ952" s="82"/>
    </row>
    <row r="953" spans="1:36" ht="14.25" customHeight="1">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4"/>
      <c r="AG953" s="82"/>
      <c r="AH953" s="83"/>
      <c r="AI953" s="82"/>
      <c r="AJ953" s="82"/>
    </row>
    <row r="954" spans="1:36" ht="14.25" customHeight="1">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4"/>
      <c r="AG954" s="82"/>
      <c r="AH954" s="83"/>
      <c r="AI954" s="82"/>
      <c r="AJ954" s="82"/>
    </row>
    <row r="955" spans="1:36" ht="14.25" customHeight="1">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4"/>
      <c r="AG955" s="82"/>
      <c r="AH955" s="83"/>
      <c r="AI955" s="82"/>
      <c r="AJ955" s="82"/>
    </row>
    <row r="956" spans="1:36" ht="14.25" customHeight="1">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4"/>
      <c r="AG956" s="82"/>
      <c r="AH956" s="83"/>
      <c r="AI956" s="82"/>
      <c r="AJ956" s="82"/>
    </row>
    <row r="957" spans="1:36" ht="14.25" customHeight="1">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4"/>
      <c r="AG957" s="82"/>
      <c r="AH957" s="83"/>
      <c r="AI957" s="82"/>
      <c r="AJ957" s="82"/>
    </row>
    <row r="958" spans="1:36" ht="14.25" customHeight="1">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4"/>
      <c r="AG958" s="82"/>
      <c r="AH958" s="83"/>
      <c r="AI958" s="82"/>
      <c r="AJ958" s="82"/>
    </row>
    <row r="959" spans="1:36" ht="14.25" customHeight="1">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4"/>
      <c r="AG959" s="82"/>
      <c r="AH959" s="83"/>
      <c r="AI959" s="82"/>
      <c r="AJ959" s="82"/>
    </row>
    <row r="960" spans="1:36" ht="14.25" customHeight="1">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4"/>
      <c r="AG960" s="82"/>
      <c r="AH960" s="83"/>
      <c r="AI960" s="82"/>
      <c r="AJ960" s="82"/>
    </row>
    <row r="961" spans="1:36" ht="14.25" customHeight="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4"/>
      <c r="AG961" s="82"/>
      <c r="AH961" s="83"/>
      <c r="AI961" s="82"/>
      <c r="AJ961" s="82"/>
    </row>
    <row r="962" spans="1:36" ht="14.25" customHeight="1">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4"/>
      <c r="AG962" s="82"/>
      <c r="AH962" s="83"/>
      <c r="AI962" s="82"/>
      <c r="AJ962" s="82"/>
    </row>
    <row r="963" spans="1:36" ht="14.25" customHeight="1">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4"/>
      <c r="AG963" s="82"/>
      <c r="AH963" s="83"/>
      <c r="AI963" s="82"/>
      <c r="AJ963" s="82"/>
    </row>
    <row r="964" spans="1:36" ht="14.25" customHeight="1">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4"/>
      <c r="AG964" s="82"/>
      <c r="AH964" s="83"/>
      <c r="AI964" s="82"/>
      <c r="AJ964" s="82"/>
    </row>
    <row r="965" spans="1:36" ht="14.25" customHeight="1">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4"/>
      <c r="AG965" s="82"/>
      <c r="AH965" s="83"/>
      <c r="AI965" s="82"/>
      <c r="AJ965" s="82"/>
    </row>
    <row r="966" spans="1:36" ht="14.25" customHeight="1">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4"/>
      <c r="AG966" s="82"/>
      <c r="AH966" s="83"/>
      <c r="AI966" s="82"/>
      <c r="AJ966" s="82"/>
    </row>
    <row r="967" spans="1:36" ht="14.25" customHeight="1">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4"/>
      <c r="AG967" s="82"/>
      <c r="AH967" s="83"/>
      <c r="AI967" s="82"/>
      <c r="AJ967" s="82"/>
    </row>
    <row r="968" spans="1:36" ht="14.25" customHeight="1">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4"/>
      <c r="AG968" s="82"/>
      <c r="AH968" s="83"/>
      <c r="AI968" s="82"/>
      <c r="AJ968" s="82"/>
    </row>
    <row r="969" spans="1:36" ht="14.25" customHeight="1">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4"/>
      <c r="AG969" s="82"/>
      <c r="AH969" s="83"/>
      <c r="AI969" s="82"/>
      <c r="AJ969" s="82"/>
    </row>
    <row r="970" spans="1:36" ht="14.25" customHeight="1">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4"/>
      <c r="AG970" s="82"/>
      <c r="AH970" s="83"/>
      <c r="AI970" s="82"/>
      <c r="AJ970" s="82"/>
    </row>
    <row r="971" spans="1:36" ht="14.25" customHeight="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4"/>
      <c r="AG971" s="82"/>
      <c r="AH971" s="83"/>
      <c r="AI971" s="82"/>
      <c r="AJ971" s="82"/>
    </row>
    <row r="972" spans="1:36" ht="14.25" customHeight="1">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4"/>
      <c r="AG972" s="82"/>
      <c r="AH972" s="83"/>
      <c r="AI972" s="82"/>
      <c r="AJ972" s="82"/>
    </row>
    <row r="973" spans="1:36" ht="14.25" customHeight="1">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4"/>
      <c r="AG973" s="82"/>
      <c r="AH973" s="83"/>
      <c r="AI973" s="82"/>
      <c r="AJ973" s="82"/>
    </row>
    <row r="974" spans="1:36" ht="14.25" customHeight="1">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4"/>
      <c r="AG974" s="82"/>
      <c r="AH974" s="83"/>
      <c r="AI974" s="82"/>
      <c r="AJ974" s="82"/>
    </row>
    <row r="975" spans="1:36" ht="14.25" customHeight="1">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4"/>
      <c r="AG975" s="82"/>
      <c r="AH975" s="83"/>
      <c r="AI975" s="82"/>
      <c r="AJ975" s="82"/>
    </row>
    <row r="976" spans="1:36" ht="14.25" customHeight="1">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4"/>
      <c r="AG976" s="82"/>
      <c r="AH976" s="83"/>
      <c r="AI976" s="82"/>
      <c r="AJ976" s="82"/>
    </row>
    <row r="977" spans="1:36" ht="14.25" customHeight="1">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4"/>
      <c r="AG977" s="82"/>
      <c r="AH977" s="83"/>
      <c r="AI977" s="82"/>
      <c r="AJ977" s="82"/>
    </row>
    <row r="978" spans="1:36" ht="14.25" customHeight="1">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4"/>
      <c r="AG978" s="82"/>
      <c r="AH978" s="83"/>
      <c r="AI978" s="82"/>
      <c r="AJ978" s="82"/>
    </row>
    <row r="979" spans="1:36" ht="14.25" customHeight="1">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4"/>
      <c r="AG979" s="82"/>
      <c r="AH979" s="83"/>
      <c r="AI979" s="82"/>
      <c r="AJ979" s="82"/>
    </row>
    <row r="980" spans="1:36" ht="14.25" customHeight="1">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4"/>
      <c r="AG980" s="82"/>
      <c r="AH980" s="83"/>
      <c r="AI980" s="82"/>
      <c r="AJ980" s="82"/>
    </row>
    <row r="981" spans="1:36" ht="14.25" customHeight="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4"/>
      <c r="AG981" s="82"/>
      <c r="AH981" s="83"/>
      <c r="AI981" s="82"/>
      <c r="AJ981" s="82"/>
    </row>
    <row r="982" spans="1:36" ht="14.25" customHeight="1">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4"/>
      <c r="AG982" s="82"/>
      <c r="AH982" s="83"/>
      <c r="AI982" s="82"/>
      <c r="AJ982" s="82"/>
    </row>
    <row r="983" spans="1:36" ht="14.25" customHeight="1">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4"/>
      <c r="AG983" s="82"/>
      <c r="AH983" s="83"/>
      <c r="AI983" s="82"/>
      <c r="AJ983" s="82"/>
    </row>
    <row r="984" spans="1:36" ht="14.25" customHeight="1">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4"/>
      <c r="AG984" s="82"/>
      <c r="AH984" s="83"/>
      <c r="AI984" s="82"/>
      <c r="AJ984" s="82"/>
    </row>
    <row r="985" spans="1:36" ht="14.25" customHeight="1">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4"/>
      <c r="AG985" s="82"/>
      <c r="AH985" s="83"/>
      <c r="AI985" s="82"/>
      <c r="AJ985" s="82"/>
    </row>
    <row r="986" spans="1:36" ht="14.25" customHeight="1">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4"/>
      <c r="AG986" s="82"/>
      <c r="AH986" s="83"/>
      <c r="AI986" s="82"/>
      <c r="AJ986" s="82"/>
    </row>
    <row r="987" spans="1:36" ht="14.25" customHeight="1">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4"/>
      <c r="AG987" s="82"/>
      <c r="AH987" s="83"/>
      <c r="AI987" s="82"/>
      <c r="AJ987" s="82"/>
    </row>
    <row r="988" spans="1:36" ht="14.25" customHeight="1">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4"/>
      <c r="AG988" s="82"/>
      <c r="AH988" s="83"/>
      <c r="AI988" s="82"/>
      <c r="AJ988" s="82"/>
    </row>
    <row r="989" spans="1:36" ht="14.25" customHeight="1">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4"/>
      <c r="AG989" s="82"/>
      <c r="AH989" s="83"/>
      <c r="AI989" s="82"/>
      <c r="AJ989" s="82"/>
    </row>
    <row r="990" spans="1:36" ht="14.25" customHeight="1">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4"/>
      <c r="AG990" s="82"/>
      <c r="AH990" s="83"/>
      <c r="AI990" s="82"/>
      <c r="AJ990" s="82"/>
    </row>
    <row r="991" spans="1:36" ht="14.25" customHeight="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4"/>
      <c r="AG991" s="82"/>
      <c r="AH991" s="83"/>
      <c r="AI991" s="82"/>
      <c r="AJ991" s="82"/>
    </row>
    <row r="992" spans="1:36" ht="14.25" customHeight="1">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4"/>
      <c r="AG992" s="82"/>
      <c r="AH992" s="83"/>
      <c r="AI992" s="82"/>
      <c r="AJ992" s="82"/>
    </row>
    <row r="993" spans="1:36" ht="14.25" customHeight="1">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4"/>
      <c r="AG993" s="82"/>
      <c r="AH993" s="83"/>
      <c r="AI993" s="82"/>
      <c r="AJ993" s="82"/>
    </row>
    <row r="994" spans="1:36" ht="14.25" customHeight="1">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4"/>
      <c r="AG994" s="82"/>
      <c r="AH994" s="83"/>
      <c r="AI994" s="82"/>
      <c r="AJ994" s="82"/>
    </row>
    <row r="995" spans="1:36" ht="14.25" customHeight="1">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c r="AD995" s="82"/>
      <c r="AE995" s="82"/>
      <c r="AF995" s="84"/>
      <c r="AG995" s="82"/>
      <c r="AH995" s="83"/>
      <c r="AI995" s="82"/>
      <c r="AJ995" s="82"/>
    </row>
    <row r="996" spans="1:36" ht="14.25" customHeight="1">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c r="AD996" s="82"/>
      <c r="AE996" s="82"/>
      <c r="AF996" s="84"/>
      <c r="AG996" s="82"/>
      <c r="AH996" s="83"/>
      <c r="AI996" s="82"/>
      <c r="AJ996" s="82"/>
    </row>
    <row r="997" spans="1:36" ht="14.25" customHeight="1">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c r="AD997" s="82"/>
      <c r="AE997" s="82"/>
      <c r="AF997" s="84"/>
      <c r="AG997" s="82"/>
      <c r="AH997" s="83"/>
      <c r="AI997" s="82"/>
      <c r="AJ997" s="82"/>
    </row>
    <row r="998" spans="1:36" ht="14.25" customHeight="1">
      <c r="A998" s="82"/>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4"/>
      <c r="AG998" s="82"/>
      <c r="AH998" s="83"/>
      <c r="AI998" s="82"/>
      <c r="AJ998" s="82"/>
    </row>
    <row r="999" spans="1:36" ht="14.25" customHeight="1">
      <c r="A999" s="82"/>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c r="AD999" s="82"/>
      <c r="AE999" s="82"/>
      <c r="AF999" s="84"/>
      <c r="AG999" s="82"/>
      <c r="AH999" s="83"/>
      <c r="AI999" s="82"/>
      <c r="AJ999" s="82"/>
    </row>
    <row r="1000" spans="1:36" ht="14.25" customHeight="1">
      <c r="A1000" s="82"/>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c r="AA1000" s="82"/>
      <c r="AB1000" s="82"/>
      <c r="AC1000" s="82"/>
      <c r="AD1000" s="82"/>
      <c r="AE1000" s="82"/>
      <c r="AF1000" s="84"/>
      <c r="AG1000" s="82"/>
      <c r="AH1000" s="83"/>
      <c r="AI1000" s="82"/>
      <c r="AJ1000" s="82"/>
    </row>
    <row r="1001" spans="1:36" ht="14.25" customHeight="1">
      <c r="A1001" s="82"/>
      <c r="B1001" s="82"/>
      <c r="C1001" s="82"/>
      <c r="D1001" s="82"/>
      <c r="E1001" s="82"/>
      <c r="F1001" s="82"/>
      <c r="G1001" s="82"/>
      <c r="H1001" s="82"/>
      <c r="I1001" s="82"/>
      <c r="J1001" s="82"/>
      <c r="K1001" s="82"/>
      <c r="L1001" s="82"/>
      <c r="M1001" s="82"/>
      <c r="N1001" s="82"/>
      <c r="O1001" s="82"/>
      <c r="P1001" s="82"/>
      <c r="Q1001" s="82"/>
      <c r="R1001" s="82"/>
      <c r="S1001" s="82"/>
      <c r="T1001" s="82"/>
      <c r="U1001" s="82"/>
      <c r="V1001" s="82"/>
      <c r="W1001" s="82"/>
      <c r="X1001" s="82"/>
      <c r="Y1001" s="82"/>
      <c r="Z1001" s="82"/>
      <c r="AA1001" s="82"/>
      <c r="AB1001" s="82"/>
      <c r="AC1001" s="82"/>
      <c r="AD1001" s="82"/>
      <c r="AE1001" s="82"/>
      <c r="AF1001" s="84"/>
      <c r="AG1001" s="82"/>
      <c r="AH1001" s="83"/>
      <c r="AI1001" s="82"/>
      <c r="AJ1001" s="82"/>
    </row>
    <row r="1002" spans="1:36" ht="14.25" customHeight="1">
      <c r="A1002" s="82"/>
      <c r="B1002" s="82"/>
      <c r="C1002" s="82"/>
      <c r="D1002" s="82"/>
      <c r="E1002" s="82"/>
      <c r="F1002" s="82"/>
      <c r="G1002" s="82"/>
      <c r="H1002" s="82"/>
      <c r="I1002" s="82"/>
      <c r="J1002" s="82"/>
      <c r="K1002" s="82"/>
      <c r="L1002" s="82"/>
      <c r="M1002" s="82"/>
      <c r="N1002" s="82"/>
      <c r="O1002" s="82"/>
      <c r="P1002" s="82"/>
      <c r="Q1002" s="82"/>
      <c r="R1002" s="82"/>
      <c r="S1002" s="82"/>
      <c r="T1002" s="82"/>
      <c r="U1002" s="82"/>
      <c r="V1002" s="82"/>
      <c r="W1002" s="82"/>
      <c r="X1002" s="82"/>
      <c r="Y1002" s="82"/>
      <c r="Z1002" s="82"/>
      <c r="AA1002" s="82"/>
      <c r="AB1002" s="82"/>
      <c r="AC1002" s="82"/>
      <c r="AD1002" s="82"/>
      <c r="AE1002" s="82"/>
      <c r="AF1002" s="84"/>
      <c r="AG1002" s="82"/>
      <c r="AH1002" s="83"/>
      <c r="AI1002" s="82"/>
      <c r="AJ1002" s="82"/>
    </row>
  </sheetData>
  <sheetProtection algorithmName="SHA-512" hashValue="odQb40pjx1Zy5GKdZpuPFiK62mKU97n1vf/I44vPERt7A4X+0hii4QGGtsdKZ0/Gj5xm1vDPcfOcfLCq97W9VA==" saltValue="4snHU7asny+7souzUc0NKA==" spinCount="100000" sheet="1" objects="1" scenarios="1"/>
  <mergeCells count="68">
    <mergeCell ref="K1:AA2"/>
    <mergeCell ref="D6:H6"/>
    <mergeCell ref="J6:AF6"/>
    <mergeCell ref="D8:I10"/>
    <mergeCell ref="K8:AF8"/>
    <mergeCell ref="K10:AF10"/>
    <mergeCell ref="D12:I16"/>
    <mergeCell ref="K12:AF12"/>
    <mergeCell ref="K14:AF14"/>
    <mergeCell ref="K16:AF16"/>
    <mergeCell ref="D20:H20"/>
    <mergeCell ref="J20:V20"/>
    <mergeCell ref="AB20:AC20"/>
    <mergeCell ref="AD20:AF20"/>
    <mergeCell ref="D22:H22"/>
    <mergeCell ref="J22:AF22"/>
    <mergeCell ref="D24:H24"/>
    <mergeCell ref="J24:AF24"/>
    <mergeCell ref="D26:G26"/>
    <mergeCell ref="H26:I26"/>
    <mergeCell ref="J26:AF26"/>
    <mergeCell ref="M36:X36"/>
    <mergeCell ref="D28:G28"/>
    <mergeCell ref="H28:I28"/>
    <mergeCell ref="J28:AF28"/>
    <mergeCell ref="D32:H32"/>
    <mergeCell ref="I32:M32"/>
    <mergeCell ref="N32:S32"/>
    <mergeCell ref="T32:Y32"/>
    <mergeCell ref="Z32:AF32"/>
    <mergeCell ref="D33:H33"/>
    <mergeCell ref="I33:M33"/>
    <mergeCell ref="N33:S33"/>
    <mergeCell ref="T33:Y33"/>
    <mergeCell ref="Z33:AF33"/>
    <mergeCell ref="M39:Q39"/>
    <mergeCell ref="S39:V39"/>
    <mergeCell ref="X39:AA39"/>
    <mergeCell ref="AC39:AF39"/>
    <mergeCell ref="D41:L41"/>
    <mergeCell ref="M41:N41"/>
    <mergeCell ref="S41:T41"/>
    <mergeCell ref="X41:Y41"/>
    <mergeCell ref="AC41:AD41"/>
    <mergeCell ref="AE41:AF41"/>
    <mergeCell ref="AC47:AD47"/>
    <mergeCell ref="AE47:AF47"/>
    <mergeCell ref="D44:L44"/>
    <mergeCell ref="M44:N44"/>
    <mergeCell ref="S44:T44"/>
    <mergeCell ref="X44:Y44"/>
    <mergeCell ref="AC44:AD44"/>
    <mergeCell ref="D61:J62"/>
    <mergeCell ref="W65:AF65"/>
    <mergeCell ref="K18:AF18"/>
    <mergeCell ref="I50:AA50"/>
    <mergeCell ref="AC50:AD50"/>
    <mergeCell ref="D54:AF56"/>
    <mergeCell ref="D60:H60"/>
    <mergeCell ref="K60:O60"/>
    <mergeCell ref="R60:U60"/>
    <mergeCell ref="W60:Z60"/>
    <mergeCell ref="AE44:AF44"/>
    <mergeCell ref="AC60:AF60"/>
    <mergeCell ref="D47:L47"/>
    <mergeCell ref="M47:N47"/>
    <mergeCell ref="S47:T47"/>
    <mergeCell ref="X47:Y47"/>
  </mergeCells>
  <dataValidations count="1">
    <dataValidation type="list" allowBlank="1" showInputMessage="1" showErrorMessage="1" prompt="Nur halbe und ganze Noten zwischen 1 und 6" sqref="AC41 AC44 AC47" xr:uid="{2F14D35F-9BEB-4AC0-9C42-E0E4628F7645}">
      <formula1>$AJ$41:$AJ$51</formula1>
    </dataValidation>
  </dataValidations>
  <printOptions horizontalCentered="1" verticalCentered="1"/>
  <pageMargins left="0.78740157480314965" right="0.78740157480314965" top="0.59055118110236227" bottom="0.59055118110236227" header="0" footer="0"/>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73ACC-5EDF-41B4-A765-DA4755146823}">
  <sheetPr>
    <pageSetUpPr fitToPage="1"/>
  </sheetPr>
  <dimension ref="A1:V141"/>
  <sheetViews>
    <sheetView zoomScaleNormal="100" workbookViewId="0">
      <selection activeCell="E116" sqref="E116"/>
    </sheetView>
  </sheetViews>
  <sheetFormatPr baseColWidth="10" defaultColWidth="10.85546875" defaultRowHeight="15"/>
  <cols>
    <col min="1" max="1" width="22.85546875" style="19" customWidth="1"/>
    <col min="2" max="2" width="75.85546875" style="19" customWidth="1"/>
    <col min="3" max="3" width="38.85546875" style="19" customWidth="1"/>
    <col min="4" max="4" width="4.7109375" style="19" hidden="1" customWidth="1"/>
    <col min="5" max="6" width="15.85546875" style="20" customWidth="1"/>
    <col min="7" max="7" width="15.85546875" style="49" customWidth="1"/>
    <col min="8" max="8" width="7.28515625" style="19" hidden="1" customWidth="1"/>
    <col min="9" max="16384" width="10.85546875" style="19"/>
  </cols>
  <sheetData>
    <row r="1" spans="1:8" ht="18.75">
      <c r="A1" s="18" t="s">
        <v>150</v>
      </c>
    </row>
    <row r="2" spans="1:8" s="21" customFormat="1" ht="18.75">
      <c r="A2" s="18"/>
      <c r="E2" s="22"/>
      <c r="F2" s="22"/>
      <c r="G2" s="50"/>
    </row>
    <row r="3" spans="1:8" ht="31.5">
      <c r="A3" s="54" t="s">
        <v>88</v>
      </c>
      <c r="B3" s="54"/>
      <c r="C3" s="55" t="s">
        <v>6</v>
      </c>
      <c r="D3" s="55"/>
      <c r="E3" s="56" t="s">
        <v>7</v>
      </c>
      <c r="F3" s="55" t="s">
        <v>8</v>
      </c>
      <c r="G3" s="56" t="s">
        <v>152</v>
      </c>
    </row>
    <row r="4" spans="1:8" ht="33.75">
      <c r="A4" s="46"/>
      <c r="B4" s="46"/>
      <c r="C4" s="46"/>
      <c r="D4" s="25"/>
      <c r="E4" s="45" t="s">
        <v>10</v>
      </c>
      <c r="F4" s="128" t="s">
        <v>11</v>
      </c>
      <c r="G4" s="129" t="s">
        <v>12</v>
      </c>
    </row>
    <row r="5" spans="1:8">
      <c r="A5" s="24">
        <v>101</v>
      </c>
      <c r="B5" s="47" t="s">
        <v>138</v>
      </c>
      <c r="C5" s="184"/>
      <c r="D5" s="25" t="s">
        <v>102</v>
      </c>
      <c r="E5" s="130"/>
      <c r="F5" s="53">
        <v>2</v>
      </c>
      <c r="G5" s="48">
        <f>F5*E5</f>
        <v>0</v>
      </c>
      <c r="H5" s="39">
        <f>IF(D5="X",6,"")</f>
        <v>6</v>
      </c>
    </row>
    <row r="6" spans="1:8" ht="75">
      <c r="A6" s="40" t="s">
        <v>13</v>
      </c>
      <c r="B6" s="163" t="s">
        <v>89</v>
      </c>
      <c r="C6" s="185"/>
      <c r="D6" s="25"/>
      <c r="E6" s="131"/>
      <c r="F6" s="26"/>
      <c r="G6" s="44"/>
      <c r="H6" s="39"/>
    </row>
    <row r="7" spans="1:8">
      <c r="A7" s="40" t="s">
        <v>14</v>
      </c>
      <c r="B7" s="41" t="s">
        <v>24</v>
      </c>
      <c r="C7" s="185"/>
      <c r="D7" s="25"/>
      <c r="E7" s="131"/>
      <c r="F7" s="26"/>
      <c r="G7" s="44"/>
      <c r="H7" s="39"/>
    </row>
    <row r="8" spans="1:8">
      <c r="A8" s="40" t="s">
        <v>16</v>
      </c>
      <c r="B8" s="41" t="s">
        <v>15</v>
      </c>
      <c r="C8" s="185"/>
      <c r="D8" s="25"/>
      <c r="E8" s="131"/>
      <c r="F8" s="26"/>
      <c r="G8" s="44"/>
      <c r="H8" s="39"/>
    </row>
    <row r="9" spans="1:8">
      <c r="A9" s="40" t="s">
        <v>18</v>
      </c>
      <c r="B9" s="41" t="s">
        <v>90</v>
      </c>
      <c r="C9" s="186"/>
      <c r="D9" s="25"/>
      <c r="E9" s="131"/>
      <c r="F9" s="26"/>
      <c r="G9" s="44"/>
      <c r="H9" s="39"/>
    </row>
    <row r="10" spans="1:8">
      <c r="A10" s="40"/>
      <c r="B10" s="160"/>
      <c r="C10" s="132"/>
      <c r="D10" s="25"/>
      <c r="E10" s="131"/>
      <c r="F10" s="26"/>
      <c r="G10" s="44"/>
      <c r="H10" s="39"/>
    </row>
    <row r="11" spans="1:8" s="29" customFormat="1">
      <c r="A11" s="24">
        <v>102</v>
      </c>
      <c r="B11" s="47" t="s">
        <v>91</v>
      </c>
      <c r="C11" s="184"/>
      <c r="D11" s="25" t="s">
        <v>102</v>
      </c>
      <c r="E11" s="133"/>
      <c r="F11" s="53">
        <v>2</v>
      </c>
      <c r="G11" s="48">
        <f>F11*E11</f>
        <v>0</v>
      </c>
      <c r="H11" s="39">
        <f>IF(D11="X",6,"")</f>
        <v>6</v>
      </c>
    </row>
    <row r="12" spans="1:8" ht="45">
      <c r="A12" s="40" t="s">
        <v>13</v>
      </c>
      <c r="B12" s="163" t="s">
        <v>92</v>
      </c>
      <c r="C12" s="185"/>
      <c r="D12" s="25"/>
      <c r="E12" s="131"/>
      <c r="F12" s="26"/>
      <c r="G12" s="44"/>
      <c r="H12" s="39"/>
    </row>
    <row r="13" spans="1:8">
      <c r="A13" s="40" t="s">
        <v>14</v>
      </c>
      <c r="B13" s="41" t="s">
        <v>15</v>
      </c>
      <c r="C13" s="185"/>
      <c r="D13" s="25"/>
      <c r="E13" s="131"/>
      <c r="F13" s="26"/>
      <c r="G13" s="44"/>
      <c r="H13" s="39"/>
    </row>
    <row r="14" spans="1:8">
      <c r="A14" s="40" t="s">
        <v>20</v>
      </c>
      <c r="B14" s="41" t="s">
        <v>17</v>
      </c>
      <c r="C14" s="185"/>
      <c r="D14" s="25"/>
      <c r="E14" s="131"/>
      <c r="F14" s="26"/>
      <c r="G14" s="44"/>
      <c r="H14" s="39"/>
    </row>
    <row r="15" spans="1:8">
      <c r="A15" s="40" t="s">
        <v>18</v>
      </c>
      <c r="B15" s="41" t="s">
        <v>19</v>
      </c>
      <c r="C15" s="186"/>
      <c r="D15" s="25"/>
      <c r="E15" s="131"/>
      <c r="F15" s="26"/>
      <c r="G15" s="44"/>
      <c r="H15" s="39"/>
    </row>
    <row r="16" spans="1:8">
      <c r="A16" s="40"/>
      <c r="B16" s="161"/>
      <c r="C16" s="134"/>
      <c r="D16" s="25"/>
      <c r="E16" s="131"/>
      <c r="F16" s="26"/>
      <c r="G16" s="44"/>
      <c r="H16" s="39"/>
    </row>
    <row r="17" spans="1:8" s="29" customFormat="1">
      <c r="A17" s="24">
        <v>103</v>
      </c>
      <c r="B17" s="47" t="s">
        <v>136</v>
      </c>
      <c r="C17" s="184"/>
      <c r="D17" s="25" t="s">
        <v>102</v>
      </c>
      <c r="E17" s="133"/>
      <c r="F17" s="53">
        <v>2</v>
      </c>
      <c r="G17" s="48">
        <f>F17*E17</f>
        <v>0</v>
      </c>
      <c r="H17" s="39">
        <f>IF(D17="X",6,"")</f>
        <v>6</v>
      </c>
    </row>
    <row r="18" spans="1:8" ht="45">
      <c r="A18" s="40" t="s">
        <v>13</v>
      </c>
      <c r="B18" s="163" t="s">
        <v>93</v>
      </c>
      <c r="C18" s="185"/>
      <c r="D18" s="25"/>
      <c r="E18" s="131"/>
      <c r="F18" s="26"/>
      <c r="G18" s="44"/>
      <c r="H18" s="39"/>
    </row>
    <row r="19" spans="1:8">
      <c r="A19" s="40" t="s">
        <v>14</v>
      </c>
      <c r="B19" s="41" t="s">
        <v>15</v>
      </c>
      <c r="C19" s="185"/>
      <c r="D19" s="25"/>
      <c r="E19" s="131"/>
      <c r="F19" s="26"/>
      <c r="G19" s="44"/>
      <c r="H19" s="39"/>
    </row>
    <row r="20" spans="1:8">
      <c r="A20" s="40" t="s">
        <v>20</v>
      </c>
      <c r="B20" s="41" t="s">
        <v>17</v>
      </c>
      <c r="C20" s="185"/>
      <c r="D20" s="25"/>
      <c r="E20" s="131"/>
      <c r="F20" s="26"/>
      <c r="G20" s="44"/>
      <c r="H20" s="39"/>
    </row>
    <row r="21" spans="1:8">
      <c r="A21" s="40" t="s">
        <v>18</v>
      </c>
      <c r="B21" s="41" t="s">
        <v>19</v>
      </c>
      <c r="C21" s="186"/>
      <c r="D21" s="25"/>
      <c r="E21" s="131"/>
      <c r="F21" s="26"/>
      <c r="G21" s="44"/>
      <c r="H21" s="39"/>
    </row>
    <row r="22" spans="1:8">
      <c r="A22" s="40"/>
      <c r="B22" s="161"/>
      <c r="C22" s="134"/>
      <c r="D22" s="25"/>
      <c r="E22" s="131"/>
      <c r="F22" s="26"/>
      <c r="G22" s="44"/>
      <c r="H22" s="39"/>
    </row>
    <row r="23" spans="1:8" s="29" customFormat="1">
      <c r="A23" s="24">
        <v>104</v>
      </c>
      <c r="B23" s="47" t="s">
        <v>94</v>
      </c>
      <c r="C23" s="184"/>
      <c r="D23" s="25" t="s">
        <v>102</v>
      </c>
      <c r="E23" s="133"/>
      <c r="F23" s="53">
        <v>2</v>
      </c>
      <c r="G23" s="48">
        <f>F23*E23</f>
        <v>0</v>
      </c>
      <c r="H23" s="39">
        <f>IF(D23="X",6,"")</f>
        <v>6</v>
      </c>
    </row>
    <row r="24" spans="1:8" ht="75.75" customHeight="1">
      <c r="A24" s="40" t="s">
        <v>13</v>
      </c>
      <c r="B24" s="163" t="s">
        <v>137</v>
      </c>
      <c r="C24" s="185"/>
      <c r="D24" s="135"/>
      <c r="E24" s="131"/>
      <c r="F24" s="26"/>
      <c r="G24" s="44"/>
      <c r="H24" s="39"/>
    </row>
    <row r="25" spans="1:8">
      <c r="A25" s="40" t="s">
        <v>14</v>
      </c>
      <c r="B25" s="41" t="s">
        <v>24</v>
      </c>
      <c r="C25" s="185"/>
      <c r="D25" s="135"/>
      <c r="E25" s="131"/>
      <c r="F25" s="26"/>
      <c r="G25" s="44"/>
      <c r="H25" s="39"/>
    </row>
    <row r="26" spans="1:8">
      <c r="A26" s="40" t="s">
        <v>20</v>
      </c>
      <c r="B26" s="41" t="s">
        <v>15</v>
      </c>
      <c r="C26" s="185"/>
      <c r="D26" s="135"/>
      <c r="E26" s="131"/>
      <c r="F26" s="26"/>
      <c r="G26" s="44"/>
      <c r="H26" s="39"/>
    </row>
    <row r="27" spans="1:8">
      <c r="A27" s="40" t="s">
        <v>18</v>
      </c>
      <c r="B27" s="41" t="s">
        <v>90</v>
      </c>
      <c r="C27" s="186"/>
      <c r="D27" s="135"/>
      <c r="E27" s="131"/>
      <c r="F27" s="26"/>
      <c r="G27" s="44"/>
      <c r="H27" s="39"/>
    </row>
    <row r="28" spans="1:8">
      <c r="A28" s="30"/>
      <c r="B28" s="161"/>
      <c r="C28" s="134"/>
      <c r="D28" s="135"/>
      <c r="E28" s="131"/>
      <c r="F28" s="26"/>
      <c r="G28" s="44"/>
      <c r="H28" s="39"/>
    </row>
    <row r="29" spans="1:8" s="29" customFormat="1">
      <c r="A29" s="24">
        <v>105</v>
      </c>
      <c r="B29" s="47" t="s">
        <v>95</v>
      </c>
      <c r="C29" s="184"/>
      <c r="D29" s="25" t="s">
        <v>102</v>
      </c>
      <c r="E29" s="133"/>
      <c r="F29" s="53">
        <v>1</v>
      </c>
      <c r="G29" s="48">
        <f>F29*E29</f>
        <v>0</v>
      </c>
      <c r="H29" s="39">
        <f>IF(D29="X",3,"")</f>
        <v>3</v>
      </c>
    </row>
    <row r="30" spans="1:8" ht="90">
      <c r="A30" s="40" t="s">
        <v>13</v>
      </c>
      <c r="B30" s="163" t="s">
        <v>142</v>
      </c>
      <c r="C30" s="185"/>
      <c r="D30" s="135"/>
      <c r="E30" s="131"/>
      <c r="F30" s="26"/>
      <c r="G30" s="44"/>
      <c r="H30" s="39"/>
    </row>
    <row r="31" spans="1:8">
      <c r="A31" s="40" t="s">
        <v>14</v>
      </c>
      <c r="B31" s="41" t="s">
        <v>24</v>
      </c>
      <c r="C31" s="185"/>
      <c r="D31" s="135"/>
      <c r="E31" s="131"/>
      <c r="F31" s="26"/>
      <c r="G31" s="44"/>
      <c r="H31" s="39"/>
    </row>
    <row r="32" spans="1:8">
      <c r="A32" s="40" t="s">
        <v>20</v>
      </c>
      <c r="B32" s="41" t="s">
        <v>15</v>
      </c>
      <c r="C32" s="185"/>
      <c r="D32" s="135"/>
      <c r="E32" s="131"/>
      <c r="F32" s="26"/>
      <c r="G32" s="44"/>
      <c r="H32" s="39"/>
    </row>
    <row r="33" spans="1:8">
      <c r="A33" s="40" t="s">
        <v>18</v>
      </c>
      <c r="B33" s="41" t="s">
        <v>90</v>
      </c>
      <c r="C33" s="186"/>
      <c r="D33" s="135"/>
      <c r="E33" s="131"/>
      <c r="F33" s="26"/>
      <c r="G33" s="44"/>
      <c r="H33" s="39"/>
    </row>
    <row r="34" spans="1:8">
      <c r="A34" s="40"/>
      <c r="B34" s="161"/>
      <c r="C34" s="134"/>
      <c r="D34" s="135"/>
      <c r="E34" s="131"/>
      <c r="F34" s="26"/>
      <c r="G34" s="44"/>
      <c r="H34" s="39"/>
    </row>
    <row r="35" spans="1:8" s="29" customFormat="1">
      <c r="A35" s="24">
        <v>106</v>
      </c>
      <c r="B35" s="47" t="s">
        <v>96</v>
      </c>
      <c r="C35" s="184"/>
      <c r="D35" s="25" t="s">
        <v>102</v>
      </c>
      <c r="E35" s="133"/>
      <c r="F35" s="53">
        <v>1</v>
      </c>
      <c r="G35" s="48">
        <f>F35*E35</f>
        <v>0</v>
      </c>
      <c r="H35" s="39">
        <f>IF(D35="X",3,"")</f>
        <v>3</v>
      </c>
    </row>
    <row r="36" spans="1:8" ht="168" customHeight="1">
      <c r="A36" s="40" t="s">
        <v>13</v>
      </c>
      <c r="B36" s="163" t="s">
        <v>97</v>
      </c>
      <c r="C36" s="185"/>
      <c r="D36" s="25"/>
      <c r="E36" s="136"/>
      <c r="F36" s="26"/>
      <c r="G36" s="44"/>
      <c r="H36" s="137"/>
    </row>
    <row r="37" spans="1:8">
      <c r="A37" s="40" t="s">
        <v>14</v>
      </c>
      <c r="B37" s="41" t="s">
        <v>24</v>
      </c>
      <c r="C37" s="185"/>
      <c r="D37" s="135"/>
      <c r="E37" s="131"/>
      <c r="F37" s="26"/>
      <c r="G37" s="44"/>
      <c r="H37" s="39"/>
    </row>
    <row r="38" spans="1:8">
      <c r="A38" s="40" t="s">
        <v>20</v>
      </c>
      <c r="B38" s="41" t="s">
        <v>15</v>
      </c>
      <c r="C38" s="185"/>
      <c r="D38" s="135"/>
      <c r="E38" s="131"/>
      <c r="F38" s="26"/>
      <c r="G38" s="44"/>
      <c r="H38" s="39"/>
    </row>
    <row r="39" spans="1:8">
      <c r="A39" s="40" t="s">
        <v>18</v>
      </c>
      <c r="B39" s="41" t="s">
        <v>90</v>
      </c>
      <c r="C39" s="186"/>
      <c r="D39" s="135"/>
      <c r="E39" s="131"/>
      <c r="F39" s="26"/>
      <c r="G39" s="44"/>
      <c r="H39" s="39"/>
    </row>
    <row r="40" spans="1:8">
      <c r="A40" s="31"/>
      <c r="B40" s="162"/>
      <c r="C40" s="134"/>
      <c r="D40" s="25"/>
      <c r="E40" s="136"/>
      <c r="F40" s="26"/>
      <c r="G40" s="44"/>
      <c r="H40" s="137"/>
    </row>
    <row r="41" spans="1:8" s="29" customFormat="1">
      <c r="A41" s="24">
        <v>107</v>
      </c>
      <c r="B41" s="47" t="s">
        <v>98</v>
      </c>
      <c r="C41" s="184"/>
      <c r="D41" s="25" t="s">
        <v>102</v>
      </c>
      <c r="E41" s="133"/>
      <c r="F41" s="53">
        <v>1</v>
      </c>
      <c r="G41" s="48">
        <f>F41*E41</f>
        <v>0</v>
      </c>
      <c r="H41" s="39">
        <f>IF(D41="X",3,"")</f>
        <v>3</v>
      </c>
    </row>
    <row r="42" spans="1:8" s="29" customFormat="1" ht="60">
      <c r="A42" s="139" t="s">
        <v>13</v>
      </c>
      <c r="B42" s="163" t="s">
        <v>99</v>
      </c>
      <c r="C42" s="185"/>
      <c r="D42" s="25"/>
      <c r="E42" s="136"/>
      <c r="F42" s="26"/>
      <c r="G42" s="44"/>
      <c r="H42" s="137"/>
    </row>
    <row r="43" spans="1:8" s="29" customFormat="1">
      <c r="A43" s="139" t="s">
        <v>14</v>
      </c>
      <c r="B43" s="41" t="s">
        <v>15</v>
      </c>
      <c r="C43" s="185"/>
      <c r="D43" s="135"/>
      <c r="E43" s="131"/>
      <c r="F43" s="26"/>
      <c r="G43" s="44"/>
      <c r="H43" s="39"/>
    </row>
    <row r="44" spans="1:8" s="29" customFormat="1">
      <c r="A44" s="139" t="s">
        <v>20</v>
      </c>
      <c r="B44" s="41" t="s">
        <v>17</v>
      </c>
      <c r="C44" s="185"/>
      <c r="D44" s="135"/>
      <c r="E44" s="131"/>
      <c r="F44" s="26"/>
      <c r="G44" s="44"/>
      <c r="H44" s="39"/>
    </row>
    <row r="45" spans="1:8" s="29" customFormat="1">
      <c r="A45" s="139" t="s">
        <v>18</v>
      </c>
      <c r="B45" s="41" t="s">
        <v>19</v>
      </c>
      <c r="C45" s="186"/>
      <c r="D45" s="135"/>
      <c r="E45" s="131"/>
      <c r="F45" s="26"/>
      <c r="G45" s="44"/>
      <c r="H45" s="39"/>
    </row>
    <row r="46" spans="1:8">
      <c r="A46" s="31"/>
      <c r="B46" s="162"/>
      <c r="C46" s="134"/>
      <c r="D46" s="25"/>
      <c r="E46" s="136"/>
      <c r="F46" s="26"/>
      <c r="G46" s="44"/>
      <c r="H46" s="137"/>
    </row>
    <row r="47" spans="1:8" s="29" customFormat="1">
      <c r="A47" s="218">
        <v>108</v>
      </c>
      <c r="B47" s="138" t="s">
        <v>100</v>
      </c>
      <c r="C47" s="184"/>
      <c r="D47" s="25" t="s">
        <v>102</v>
      </c>
      <c r="E47" s="133"/>
      <c r="F47" s="53">
        <v>1</v>
      </c>
      <c r="G47" s="48">
        <f>F47*E47</f>
        <v>0</v>
      </c>
      <c r="H47" s="39">
        <f>IF(D47="X",3,"")</f>
        <v>3</v>
      </c>
    </row>
    <row r="48" spans="1:8" s="29" customFormat="1" ht="30" customHeight="1">
      <c r="A48" s="139" t="s">
        <v>13</v>
      </c>
      <c r="B48" s="140"/>
      <c r="C48" s="185"/>
      <c r="D48" s="25"/>
      <c r="E48" s="136"/>
      <c r="F48" s="26"/>
      <c r="G48" s="44"/>
      <c r="H48" s="137"/>
    </row>
    <row r="49" spans="1:8" s="29" customFormat="1">
      <c r="A49" s="139" t="s">
        <v>14</v>
      </c>
      <c r="B49" s="140"/>
      <c r="C49" s="185"/>
      <c r="D49" s="135"/>
      <c r="E49" s="131"/>
      <c r="F49" s="26"/>
      <c r="G49" s="44"/>
      <c r="H49" s="39"/>
    </row>
    <row r="50" spans="1:8" s="29" customFormat="1">
      <c r="A50" s="139" t="s">
        <v>20</v>
      </c>
      <c r="B50" s="140"/>
      <c r="C50" s="185"/>
      <c r="D50" s="135"/>
      <c r="E50" s="131"/>
      <c r="F50" s="26"/>
      <c r="G50" s="44"/>
      <c r="H50" s="39"/>
    </row>
    <row r="51" spans="1:8" s="29" customFormat="1">
      <c r="A51" s="139" t="s">
        <v>18</v>
      </c>
      <c r="B51" s="140"/>
      <c r="C51" s="186"/>
      <c r="D51" s="135"/>
      <c r="E51" s="131"/>
      <c r="F51" s="26"/>
      <c r="G51" s="44"/>
      <c r="H51" s="39"/>
    </row>
    <row r="52" spans="1:8">
      <c r="A52" s="31"/>
      <c r="B52" s="32"/>
      <c r="C52" s="134"/>
      <c r="D52" s="25"/>
      <c r="E52" s="136"/>
      <c r="F52" s="26"/>
      <c r="G52" s="44"/>
      <c r="H52" s="137"/>
    </row>
    <row r="53" spans="1:8" s="29" customFormat="1">
      <c r="A53" s="218">
        <v>109</v>
      </c>
      <c r="B53" s="138" t="s">
        <v>101</v>
      </c>
      <c r="C53" s="184"/>
      <c r="D53" s="25" t="s">
        <v>102</v>
      </c>
      <c r="E53" s="133"/>
      <c r="F53" s="53">
        <v>1</v>
      </c>
      <c r="G53" s="48">
        <f>F53*E53</f>
        <v>0</v>
      </c>
      <c r="H53" s="39">
        <f>IF(D53="X",3,"")</f>
        <v>3</v>
      </c>
    </row>
    <row r="54" spans="1:8" ht="30" customHeight="1">
      <c r="A54" s="139" t="s">
        <v>13</v>
      </c>
      <c r="B54" s="140"/>
      <c r="C54" s="185"/>
      <c r="D54" s="25"/>
      <c r="E54" s="136"/>
      <c r="F54" s="26"/>
      <c r="G54" s="44"/>
      <c r="H54" s="137"/>
    </row>
    <row r="55" spans="1:8" s="29" customFormat="1">
      <c r="A55" s="139" t="s">
        <v>14</v>
      </c>
      <c r="B55" s="140"/>
      <c r="C55" s="185"/>
      <c r="D55" s="135"/>
      <c r="E55" s="131"/>
      <c r="F55" s="26"/>
      <c r="G55" s="44"/>
      <c r="H55" s="39"/>
    </row>
    <row r="56" spans="1:8" s="29" customFormat="1">
      <c r="A56" s="139" t="s">
        <v>20</v>
      </c>
      <c r="B56" s="140"/>
      <c r="C56" s="185"/>
      <c r="D56" s="135"/>
      <c r="E56" s="131"/>
      <c r="F56" s="26"/>
      <c r="G56" s="44"/>
      <c r="H56" s="39"/>
    </row>
    <row r="57" spans="1:8" s="29" customFormat="1">
      <c r="A57" s="139" t="s">
        <v>18</v>
      </c>
      <c r="B57" s="140"/>
      <c r="C57" s="186"/>
      <c r="D57" s="135"/>
      <c r="E57" s="131"/>
      <c r="F57" s="26"/>
      <c r="G57" s="44"/>
      <c r="H57" s="39"/>
    </row>
    <row r="58" spans="1:8">
      <c r="A58" s="31"/>
      <c r="B58" s="32"/>
      <c r="C58" s="134"/>
      <c r="D58" s="25"/>
      <c r="E58" s="136"/>
      <c r="F58" s="26"/>
      <c r="G58" s="44"/>
      <c r="H58" s="137"/>
    </row>
    <row r="59" spans="1:8" s="29" customFormat="1">
      <c r="A59" s="218">
        <v>110</v>
      </c>
      <c r="B59" s="138" t="s">
        <v>21</v>
      </c>
      <c r="C59" s="184"/>
      <c r="D59" s="25" t="s">
        <v>102</v>
      </c>
      <c r="E59" s="133"/>
      <c r="F59" s="53">
        <v>1</v>
      </c>
      <c r="G59" s="48">
        <f>F59*E59</f>
        <v>0</v>
      </c>
      <c r="H59" s="39">
        <f>IF(D59="X",3,"")</f>
        <v>3</v>
      </c>
    </row>
    <row r="60" spans="1:8" ht="30" customHeight="1">
      <c r="A60" s="139" t="s">
        <v>13</v>
      </c>
      <c r="B60" s="140"/>
      <c r="C60" s="185"/>
      <c r="D60" s="25"/>
      <c r="E60" s="136"/>
      <c r="F60" s="26"/>
      <c r="G60" s="44"/>
      <c r="H60" s="137"/>
    </row>
    <row r="61" spans="1:8" s="29" customFormat="1">
      <c r="A61" s="139" t="s">
        <v>14</v>
      </c>
      <c r="B61" s="140"/>
      <c r="C61" s="185"/>
      <c r="D61" s="135"/>
      <c r="E61" s="131"/>
      <c r="F61" s="26"/>
      <c r="G61" s="44"/>
      <c r="H61" s="39"/>
    </row>
    <row r="62" spans="1:8" s="29" customFormat="1">
      <c r="A62" s="139" t="s">
        <v>20</v>
      </c>
      <c r="B62" s="140"/>
      <c r="C62" s="185"/>
      <c r="D62" s="135"/>
      <c r="E62" s="131"/>
      <c r="F62" s="26"/>
      <c r="G62" s="44"/>
      <c r="H62" s="39"/>
    </row>
    <row r="63" spans="1:8" s="29" customFormat="1">
      <c r="A63" s="139" t="s">
        <v>18</v>
      </c>
      <c r="B63" s="140"/>
      <c r="C63" s="186"/>
      <c r="D63" s="135"/>
      <c r="E63" s="131"/>
      <c r="F63" s="26"/>
      <c r="G63" s="44"/>
      <c r="H63" s="39"/>
    </row>
    <row r="64" spans="1:8" s="29" customFormat="1" ht="30.75" thickBot="1">
      <c r="A64" s="40"/>
      <c r="B64" s="39"/>
      <c r="C64" s="26"/>
      <c r="D64" s="25"/>
      <c r="E64" s="28"/>
      <c r="F64" s="78" t="s">
        <v>22</v>
      </c>
      <c r="G64" s="38">
        <f>SUM(H5:H63)</f>
        <v>42</v>
      </c>
      <c r="H64" s="38"/>
    </row>
    <row r="65" spans="1:8" s="29" customFormat="1" ht="30.75" thickBot="1">
      <c r="A65" s="40"/>
      <c r="B65" s="39"/>
      <c r="C65" s="26"/>
      <c r="D65" s="25"/>
      <c r="E65" s="28"/>
      <c r="F65" s="44" t="s">
        <v>23</v>
      </c>
      <c r="G65" s="72">
        <f>SUM(G5:G59)</f>
        <v>0</v>
      </c>
      <c r="H65" s="124"/>
    </row>
    <row r="66" spans="1:8" s="29" customFormat="1">
      <c r="A66" s="40"/>
      <c r="B66" s="39"/>
      <c r="C66" s="26"/>
      <c r="D66" s="25"/>
      <c r="E66" s="28"/>
      <c r="F66" s="26"/>
      <c r="G66" s="51"/>
      <c r="H66" s="124"/>
    </row>
    <row r="67" spans="1:8">
      <c r="D67" s="25"/>
      <c r="E67" s="28"/>
      <c r="G67" s="230"/>
    </row>
    <row r="68" spans="1:8" ht="31.5" customHeight="1">
      <c r="A68" s="235" t="s">
        <v>103</v>
      </c>
      <c r="B68" s="235"/>
      <c r="C68" s="236" t="s">
        <v>6</v>
      </c>
      <c r="D68" s="236"/>
      <c r="E68" s="237" t="s">
        <v>7</v>
      </c>
      <c r="F68" s="236" t="s">
        <v>8</v>
      </c>
      <c r="G68" s="56" t="s">
        <v>152</v>
      </c>
    </row>
    <row r="69" spans="1:8" ht="33.75">
      <c r="A69" s="23"/>
      <c r="D69" s="231"/>
      <c r="E69" s="232" t="s">
        <v>10</v>
      </c>
      <c r="F69" s="233" t="s">
        <v>11</v>
      </c>
      <c r="G69" s="234" t="s">
        <v>12</v>
      </c>
    </row>
    <row r="70" spans="1:8" s="29" customFormat="1">
      <c r="A70" s="34">
        <v>201</v>
      </c>
      <c r="B70" s="42" t="s">
        <v>104</v>
      </c>
      <c r="C70" s="184"/>
      <c r="D70" s="25" t="s">
        <v>102</v>
      </c>
      <c r="E70" s="133"/>
      <c r="F70" s="53">
        <v>1</v>
      </c>
      <c r="G70" s="48">
        <f>F70*E70</f>
        <v>0</v>
      </c>
      <c r="H70" s="39">
        <f>IF(D70="X",3,"")</f>
        <v>3</v>
      </c>
    </row>
    <row r="71" spans="1:8" ht="108.75" customHeight="1">
      <c r="A71" s="40" t="s">
        <v>13</v>
      </c>
      <c r="B71" s="163" t="s">
        <v>105</v>
      </c>
      <c r="C71" s="185"/>
      <c r="D71" s="25"/>
      <c r="E71" s="136"/>
      <c r="F71" s="26"/>
      <c r="G71" s="44"/>
      <c r="H71" s="137"/>
    </row>
    <row r="72" spans="1:8" ht="14.45" customHeight="1">
      <c r="A72" s="40" t="s">
        <v>14</v>
      </c>
      <c r="B72" s="41" t="s">
        <v>24</v>
      </c>
      <c r="C72" s="185"/>
      <c r="D72" s="135"/>
      <c r="E72" s="131"/>
      <c r="F72" s="26"/>
      <c r="G72" s="44"/>
      <c r="H72" s="39"/>
    </row>
    <row r="73" spans="1:8" ht="14.45" customHeight="1">
      <c r="A73" s="40" t="s">
        <v>20</v>
      </c>
      <c r="B73" s="41" t="s">
        <v>15</v>
      </c>
      <c r="C73" s="185"/>
      <c r="D73" s="135"/>
      <c r="E73" s="131"/>
      <c r="F73" s="26"/>
      <c r="G73" s="44"/>
      <c r="H73" s="39"/>
    </row>
    <row r="74" spans="1:8" ht="14.45" customHeight="1">
      <c r="A74" s="40" t="s">
        <v>18</v>
      </c>
      <c r="B74" s="41" t="s">
        <v>90</v>
      </c>
      <c r="C74" s="186"/>
      <c r="D74" s="135"/>
      <c r="E74" s="131"/>
      <c r="F74" s="26"/>
      <c r="G74" s="44"/>
      <c r="H74" s="39"/>
    </row>
    <row r="75" spans="1:8">
      <c r="A75" s="40"/>
      <c r="B75" s="27"/>
      <c r="C75" s="132"/>
      <c r="D75" s="25"/>
      <c r="E75" s="141"/>
      <c r="F75" s="35"/>
      <c r="G75" s="51"/>
      <c r="H75" s="36"/>
    </row>
    <row r="76" spans="1:8" s="29" customFormat="1">
      <c r="A76" s="34">
        <v>202</v>
      </c>
      <c r="B76" s="43" t="s">
        <v>106</v>
      </c>
      <c r="C76" s="184"/>
      <c r="D76" s="25" t="s">
        <v>102</v>
      </c>
      <c r="E76" s="133"/>
      <c r="F76" s="53">
        <v>1</v>
      </c>
      <c r="G76" s="48">
        <f>F76*E76</f>
        <v>0</v>
      </c>
      <c r="H76" s="39">
        <f>IF(D76="X",3,"")</f>
        <v>3</v>
      </c>
    </row>
    <row r="77" spans="1:8" ht="83.25" customHeight="1">
      <c r="A77" s="40" t="s">
        <v>13</v>
      </c>
      <c r="B77" s="163" t="s">
        <v>107</v>
      </c>
      <c r="C77" s="185"/>
      <c r="D77" s="25"/>
      <c r="E77" s="136"/>
      <c r="F77" s="26"/>
      <c r="G77" s="44"/>
      <c r="H77" s="137"/>
    </row>
    <row r="78" spans="1:8">
      <c r="A78" s="40" t="s">
        <v>14</v>
      </c>
      <c r="B78" s="41" t="s">
        <v>24</v>
      </c>
      <c r="C78" s="185"/>
      <c r="D78" s="135"/>
      <c r="E78" s="131"/>
      <c r="F78" s="26"/>
      <c r="G78" s="44"/>
      <c r="H78" s="39"/>
    </row>
    <row r="79" spans="1:8">
      <c r="A79" s="40" t="s">
        <v>20</v>
      </c>
      <c r="B79" s="41" t="s">
        <v>15</v>
      </c>
      <c r="C79" s="185"/>
      <c r="D79" s="135"/>
      <c r="E79" s="131"/>
      <c r="F79" s="26"/>
      <c r="G79" s="44"/>
      <c r="H79" s="39"/>
    </row>
    <row r="80" spans="1:8">
      <c r="A80" s="40" t="s">
        <v>18</v>
      </c>
      <c r="B80" s="41" t="s">
        <v>25</v>
      </c>
      <c r="C80" s="186"/>
      <c r="D80" s="135"/>
      <c r="E80" s="131"/>
      <c r="F80" s="26"/>
      <c r="G80" s="44"/>
      <c r="H80" s="39"/>
    </row>
    <row r="81" spans="1:8">
      <c r="A81" s="40"/>
      <c r="B81" s="27"/>
      <c r="C81" s="132"/>
      <c r="D81" s="25"/>
      <c r="E81" s="141"/>
      <c r="F81" s="35"/>
      <c r="G81" s="51"/>
      <c r="H81" s="36"/>
    </row>
    <row r="82" spans="1:8" s="29" customFormat="1">
      <c r="A82" s="34">
        <v>203</v>
      </c>
      <c r="B82" s="42" t="s">
        <v>108</v>
      </c>
      <c r="C82" s="184"/>
      <c r="D82" s="25" t="s">
        <v>102</v>
      </c>
      <c r="E82" s="133"/>
      <c r="F82" s="53">
        <v>1</v>
      </c>
      <c r="G82" s="48">
        <f>F82*E82</f>
        <v>0</v>
      </c>
      <c r="H82" s="39">
        <f>IF(D82="X",3,"")</f>
        <v>3</v>
      </c>
    </row>
    <row r="83" spans="1:8" ht="60.75" customHeight="1">
      <c r="A83" s="40" t="s">
        <v>13</v>
      </c>
      <c r="B83" s="163" t="s">
        <v>109</v>
      </c>
      <c r="C83" s="185"/>
      <c r="D83" s="25"/>
      <c r="E83" s="136"/>
      <c r="F83" s="26"/>
      <c r="G83" s="44"/>
      <c r="H83" s="137"/>
    </row>
    <row r="84" spans="1:8">
      <c r="A84" s="40" t="s">
        <v>14</v>
      </c>
      <c r="B84" s="41" t="s">
        <v>15</v>
      </c>
      <c r="C84" s="185"/>
      <c r="D84" s="135"/>
      <c r="E84" s="131"/>
      <c r="F84" s="26"/>
      <c r="G84" s="44"/>
      <c r="H84" s="39"/>
    </row>
    <row r="85" spans="1:8">
      <c r="A85" s="40" t="s">
        <v>20</v>
      </c>
      <c r="B85" s="41" t="s">
        <v>17</v>
      </c>
      <c r="C85" s="185"/>
      <c r="D85" s="135"/>
      <c r="E85" s="131"/>
      <c r="F85" s="26"/>
      <c r="G85" s="44"/>
      <c r="H85" s="39"/>
    </row>
    <row r="86" spans="1:8">
      <c r="A86" s="40" t="s">
        <v>18</v>
      </c>
      <c r="B86" s="41" t="s">
        <v>19</v>
      </c>
      <c r="C86" s="186"/>
      <c r="D86" s="135"/>
      <c r="E86" s="131"/>
      <c r="F86" s="26"/>
      <c r="G86" s="44"/>
      <c r="H86" s="39"/>
    </row>
    <row r="87" spans="1:8">
      <c r="A87" s="40"/>
      <c r="B87" s="27"/>
      <c r="C87" s="134"/>
      <c r="D87" s="25"/>
      <c r="E87" s="131"/>
      <c r="F87" s="26"/>
      <c r="G87" s="44"/>
      <c r="H87" s="39"/>
    </row>
    <row r="88" spans="1:8" s="29" customFormat="1">
      <c r="A88" s="34">
        <v>204</v>
      </c>
      <c r="B88" s="42" t="s">
        <v>110</v>
      </c>
      <c r="C88" s="184" t="s">
        <v>146</v>
      </c>
      <c r="D88" s="25" t="s">
        <v>102</v>
      </c>
      <c r="E88" s="133"/>
      <c r="F88" s="53">
        <v>1</v>
      </c>
      <c r="G88" s="48">
        <f>F88*E88</f>
        <v>0</v>
      </c>
      <c r="H88" s="39">
        <f>IF(D88="X",3,"")</f>
        <v>3</v>
      </c>
    </row>
    <row r="89" spans="1:8" ht="108" customHeight="1">
      <c r="A89" s="40" t="s">
        <v>13</v>
      </c>
      <c r="B89" s="163" t="s">
        <v>135</v>
      </c>
      <c r="C89" s="185"/>
      <c r="D89" s="25"/>
      <c r="E89" s="136"/>
      <c r="F89" s="26"/>
      <c r="G89" s="44"/>
      <c r="H89" s="137"/>
    </row>
    <row r="90" spans="1:8">
      <c r="A90" s="40" t="s">
        <v>14</v>
      </c>
      <c r="B90" s="41" t="s">
        <v>15</v>
      </c>
      <c r="C90" s="185"/>
      <c r="D90" s="135"/>
      <c r="E90" s="131"/>
      <c r="F90" s="26"/>
      <c r="G90" s="44"/>
      <c r="H90" s="39"/>
    </row>
    <row r="91" spans="1:8">
      <c r="A91" s="40" t="s">
        <v>20</v>
      </c>
      <c r="B91" s="41" t="s">
        <v>17</v>
      </c>
      <c r="C91" s="185"/>
      <c r="D91" s="135"/>
      <c r="E91" s="131"/>
      <c r="F91" s="26"/>
      <c r="G91" s="44"/>
      <c r="H91" s="39"/>
    </row>
    <row r="92" spans="1:8">
      <c r="A92" s="40" t="s">
        <v>18</v>
      </c>
      <c r="B92" s="41" t="s">
        <v>19</v>
      </c>
      <c r="C92" s="186"/>
      <c r="D92" s="135"/>
      <c r="E92" s="131"/>
      <c r="F92" s="26"/>
      <c r="G92" s="44"/>
      <c r="H92" s="39"/>
    </row>
    <row r="93" spans="1:8">
      <c r="A93" s="40"/>
      <c r="B93" s="27"/>
      <c r="C93" s="134"/>
      <c r="D93" s="25"/>
      <c r="E93" s="131"/>
      <c r="F93" s="26"/>
      <c r="G93" s="44"/>
      <c r="H93" s="39"/>
    </row>
    <row r="94" spans="1:8" s="29" customFormat="1">
      <c r="A94" s="34">
        <v>205</v>
      </c>
      <c r="B94" s="42" t="s">
        <v>111</v>
      </c>
      <c r="C94" s="184"/>
      <c r="D94" s="25" t="s">
        <v>102</v>
      </c>
      <c r="E94" s="133"/>
      <c r="F94" s="53">
        <v>1</v>
      </c>
      <c r="G94" s="48">
        <f>F94*E94</f>
        <v>0</v>
      </c>
      <c r="H94" s="39">
        <f>IF(D94="X",3,"")</f>
        <v>3</v>
      </c>
    </row>
    <row r="95" spans="1:8" ht="95.25" customHeight="1">
      <c r="A95" s="40" t="s">
        <v>13</v>
      </c>
      <c r="B95" s="163" t="s">
        <v>112</v>
      </c>
      <c r="C95" s="185"/>
      <c r="D95" s="25"/>
      <c r="E95" s="136"/>
      <c r="F95" s="26"/>
      <c r="G95" s="44"/>
      <c r="H95" s="137"/>
    </row>
    <row r="96" spans="1:8">
      <c r="A96" s="40" t="s">
        <v>14</v>
      </c>
      <c r="B96" s="41" t="s">
        <v>15</v>
      </c>
      <c r="C96" s="185"/>
      <c r="D96" s="135"/>
      <c r="E96" s="131"/>
      <c r="F96" s="26"/>
      <c r="G96" s="44"/>
      <c r="H96" s="39"/>
    </row>
    <row r="97" spans="1:22">
      <c r="A97" s="40" t="s">
        <v>20</v>
      </c>
      <c r="B97" s="41" t="s">
        <v>17</v>
      </c>
      <c r="C97" s="185"/>
      <c r="D97" s="135"/>
      <c r="E97" s="131"/>
      <c r="F97" s="26"/>
      <c r="G97" s="44"/>
      <c r="H97" s="39"/>
    </row>
    <row r="98" spans="1:22">
      <c r="A98" s="40" t="s">
        <v>18</v>
      </c>
      <c r="B98" s="41" t="s">
        <v>19</v>
      </c>
      <c r="C98" s="186"/>
      <c r="D98" s="135"/>
      <c r="E98" s="131"/>
      <c r="F98" s="26"/>
      <c r="G98" s="44"/>
      <c r="H98" s="39"/>
    </row>
    <row r="99" spans="1:22">
      <c r="A99" s="40"/>
      <c r="B99" s="27"/>
      <c r="C99" s="134"/>
      <c r="D99" s="25"/>
      <c r="E99" s="131"/>
      <c r="F99" s="26"/>
      <c r="G99" s="44"/>
      <c r="H99" s="39"/>
    </row>
    <row r="100" spans="1:22" s="29" customFormat="1">
      <c r="A100" s="34">
        <v>206</v>
      </c>
      <c r="B100" s="42" t="s">
        <v>113</v>
      </c>
      <c r="C100" s="184"/>
      <c r="D100" s="25" t="s">
        <v>102</v>
      </c>
      <c r="E100" s="133"/>
      <c r="F100" s="53">
        <v>1</v>
      </c>
      <c r="G100" s="48">
        <f>F100*E100</f>
        <v>0</v>
      </c>
      <c r="H100" s="39">
        <f>IF(D100="X",3,"")</f>
        <v>3</v>
      </c>
    </row>
    <row r="101" spans="1:22" s="37" customFormat="1" ht="80.25" customHeight="1">
      <c r="A101" s="40" t="s">
        <v>13</v>
      </c>
      <c r="B101" s="163" t="s">
        <v>114</v>
      </c>
      <c r="C101" s="185"/>
      <c r="D101" s="25"/>
      <c r="E101" s="136"/>
      <c r="F101" s="26"/>
      <c r="G101" s="44"/>
      <c r="H101" s="137"/>
    </row>
    <row r="102" spans="1:22">
      <c r="A102" s="40" t="s">
        <v>14</v>
      </c>
      <c r="B102" s="41" t="s">
        <v>24</v>
      </c>
      <c r="C102" s="185"/>
      <c r="D102" s="135"/>
      <c r="E102" s="131"/>
      <c r="F102" s="26"/>
      <c r="G102" s="44"/>
      <c r="H102" s="39"/>
    </row>
    <row r="103" spans="1:22">
      <c r="A103" s="40" t="s">
        <v>20</v>
      </c>
      <c r="B103" s="41" t="s">
        <v>15</v>
      </c>
      <c r="C103" s="185"/>
      <c r="D103" s="135"/>
      <c r="E103" s="131"/>
      <c r="F103" s="26"/>
      <c r="G103" s="44"/>
      <c r="H103" s="39"/>
    </row>
    <row r="104" spans="1:22">
      <c r="A104" s="40" t="s">
        <v>18</v>
      </c>
      <c r="B104" s="41" t="s">
        <v>90</v>
      </c>
      <c r="C104" s="186"/>
      <c r="D104" s="135"/>
      <c r="E104" s="131"/>
      <c r="F104" s="26"/>
      <c r="G104" s="44"/>
      <c r="H104" s="39"/>
    </row>
    <row r="105" spans="1:22">
      <c r="A105" s="40"/>
      <c r="B105" s="27"/>
      <c r="C105" s="134"/>
      <c r="D105" s="25"/>
      <c r="E105" s="131"/>
      <c r="F105" s="26"/>
      <c r="G105" s="44"/>
      <c r="H105" s="39"/>
    </row>
    <row r="106" spans="1:22" ht="30.75" thickBot="1">
      <c r="A106" s="40"/>
      <c r="B106" s="39"/>
      <c r="C106" s="73"/>
      <c r="D106" s="25"/>
      <c r="E106" s="26"/>
      <c r="F106" s="78" t="s">
        <v>22</v>
      </c>
      <c r="G106" s="38">
        <f>SUM(H70:H105)</f>
        <v>18</v>
      </c>
      <c r="H106" s="137"/>
    </row>
    <row r="107" spans="1:22" ht="30.75" thickBot="1">
      <c r="A107" s="40"/>
      <c r="B107" s="39"/>
      <c r="C107" s="73"/>
      <c r="D107" s="25"/>
      <c r="E107" s="26"/>
      <c r="F107" s="44" t="s">
        <v>23</v>
      </c>
      <c r="G107" s="72">
        <f>SUM(G70:G105)</f>
        <v>0</v>
      </c>
      <c r="H107" s="137"/>
    </row>
    <row r="108" spans="1:22">
      <c r="A108" s="238"/>
      <c r="B108" s="239"/>
      <c r="C108" s="240"/>
      <c r="D108" s="241"/>
      <c r="E108" s="74"/>
      <c r="F108" s="60"/>
      <c r="G108" s="52"/>
      <c r="H108" s="137"/>
    </row>
    <row r="109" spans="1:22" ht="30">
      <c r="A109" s="226"/>
      <c r="B109" s="242"/>
      <c r="C109" s="240"/>
      <c r="D109" s="227"/>
      <c r="E109" s="243"/>
      <c r="F109" s="229" t="s">
        <v>144</v>
      </c>
      <c r="G109" s="52">
        <f>SUM(G65+G107)</f>
        <v>0</v>
      </c>
      <c r="H109" s="137"/>
      <c r="I109" s="137"/>
      <c r="J109" s="137"/>
      <c r="K109" s="137"/>
      <c r="L109" s="137"/>
      <c r="M109" s="137"/>
      <c r="N109" s="137"/>
      <c r="O109" s="137"/>
      <c r="P109" s="137"/>
      <c r="Q109" s="137"/>
      <c r="R109" s="137"/>
      <c r="S109" s="137"/>
      <c r="T109" s="137"/>
      <c r="U109" s="137"/>
      <c r="V109" s="137"/>
    </row>
    <row r="110" spans="1:22" ht="15" customHeight="1" thickBot="1">
      <c r="A110" s="31"/>
      <c r="B110" s="137"/>
      <c r="C110" s="73"/>
      <c r="D110" s="231"/>
      <c r="E110" s="35"/>
      <c r="F110" s="43"/>
      <c r="G110" s="52"/>
      <c r="H110" s="137"/>
      <c r="I110" s="137"/>
      <c r="J110" s="137"/>
      <c r="K110" s="137"/>
      <c r="L110" s="137"/>
      <c r="M110" s="137"/>
      <c r="N110" s="137"/>
      <c r="O110" s="137"/>
      <c r="P110" s="137"/>
      <c r="Q110" s="137"/>
      <c r="R110" s="137"/>
      <c r="S110" s="137"/>
      <c r="T110" s="137"/>
      <c r="U110" s="137"/>
      <c r="V110" s="137"/>
    </row>
    <row r="111" spans="1:22" ht="30" customHeight="1" thickBot="1">
      <c r="C111" s="75" t="s">
        <v>26</v>
      </c>
      <c r="D111" s="58"/>
      <c r="E111" s="58"/>
      <c r="F111" s="76"/>
      <c r="G111" s="77">
        <f>ROUND((G5+G11+G17+G23+G29+G35+G41+G47+G53+G59+G70+G76+G82+G88+G94+G100)/(G64+G106),1)*5+1</f>
        <v>1</v>
      </c>
      <c r="H111" s="137"/>
    </row>
    <row r="112" spans="1:22">
      <c r="A112" s="27"/>
      <c r="B112" s="27"/>
      <c r="C112" s="27"/>
      <c r="D112" s="25"/>
      <c r="E112" s="27"/>
      <c r="F112" s="27"/>
      <c r="G112" s="51"/>
    </row>
    <row r="113" spans="1:8" ht="60">
      <c r="B113" s="60" t="s">
        <v>46</v>
      </c>
      <c r="C113" s="60"/>
      <c r="D113" s="25"/>
    </row>
    <row r="126" spans="1:8">
      <c r="A126" s="31"/>
      <c r="B126" s="137"/>
      <c r="C126" s="137"/>
      <c r="D126" s="137"/>
      <c r="E126" s="38"/>
      <c r="F126" s="38"/>
      <c r="G126" s="52"/>
      <c r="H126" s="137"/>
    </row>
    <row r="128" spans="1:8">
      <c r="A128" s="40"/>
      <c r="B128" s="188"/>
      <c r="C128" s="188"/>
      <c r="D128" s="188"/>
      <c r="E128" s="188"/>
      <c r="F128" s="188"/>
      <c r="G128" s="188"/>
      <c r="H128" s="188"/>
    </row>
    <row r="129" spans="1:8">
      <c r="A129" s="40"/>
      <c r="B129" s="187"/>
      <c r="C129" s="187"/>
      <c r="D129" s="187"/>
      <c r="E129" s="187"/>
      <c r="F129" s="187"/>
      <c r="G129" s="187"/>
      <c r="H129" s="187"/>
    </row>
    <row r="130" spans="1:8">
      <c r="A130" s="40"/>
      <c r="B130" s="188"/>
      <c r="C130" s="188"/>
      <c r="D130" s="188"/>
      <c r="E130" s="188"/>
      <c r="F130" s="188"/>
      <c r="G130" s="188"/>
      <c r="H130" s="188"/>
    </row>
    <row r="131" spans="1:8">
      <c r="A131" s="40"/>
      <c r="B131" s="188"/>
      <c r="C131" s="188"/>
      <c r="D131" s="188"/>
      <c r="E131" s="188"/>
      <c r="F131" s="188"/>
      <c r="G131" s="188"/>
      <c r="H131" s="188"/>
    </row>
    <row r="132" spans="1:8">
      <c r="A132" s="40"/>
      <c r="B132" s="187"/>
      <c r="C132" s="187"/>
      <c r="D132" s="187"/>
      <c r="E132" s="187"/>
      <c r="F132" s="187"/>
      <c r="G132" s="187"/>
      <c r="H132" s="187"/>
    </row>
    <row r="133" spans="1:8">
      <c r="A133" s="40"/>
      <c r="B133" s="188"/>
      <c r="C133" s="188"/>
      <c r="D133" s="188"/>
      <c r="E133" s="188"/>
      <c r="F133" s="188"/>
      <c r="G133" s="188"/>
      <c r="H133" s="188"/>
    </row>
    <row r="134" spans="1:8">
      <c r="A134" s="40"/>
      <c r="B134" s="188"/>
      <c r="C134" s="188"/>
      <c r="D134" s="188"/>
      <c r="E134" s="188"/>
      <c r="F134" s="188"/>
      <c r="G134" s="188"/>
      <c r="H134" s="188"/>
    </row>
    <row r="135" spans="1:8">
      <c r="A135" s="40"/>
      <c r="B135" s="188"/>
      <c r="C135" s="188"/>
      <c r="D135" s="188"/>
      <c r="E135" s="188"/>
      <c r="F135" s="188"/>
      <c r="G135" s="188"/>
      <c r="H135" s="188"/>
    </row>
    <row r="136" spans="1:8">
      <c r="A136" s="40"/>
      <c r="B136" s="188"/>
      <c r="C136" s="188"/>
      <c r="D136" s="188"/>
      <c r="E136" s="188"/>
      <c r="F136" s="188"/>
      <c r="G136" s="188"/>
      <c r="H136" s="188"/>
    </row>
    <row r="137" spans="1:8">
      <c r="A137" s="40"/>
      <c r="B137" s="188"/>
      <c r="C137" s="188"/>
      <c r="D137" s="188"/>
      <c r="E137" s="188"/>
      <c r="F137" s="188"/>
      <c r="G137" s="188"/>
      <c r="H137" s="188"/>
    </row>
    <row r="138" spans="1:8">
      <c r="A138" s="40"/>
      <c r="B138" s="188"/>
      <c r="C138" s="188"/>
      <c r="D138" s="188"/>
      <c r="E138" s="188"/>
      <c r="F138" s="188"/>
      <c r="G138" s="188"/>
      <c r="H138" s="188"/>
    </row>
    <row r="139" spans="1:8">
      <c r="A139" s="40"/>
      <c r="B139" s="188"/>
      <c r="C139" s="188"/>
      <c r="D139" s="188"/>
      <c r="E139" s="188"/>
      <c r="F139" s="188"/>
      <c r="G139" s="188"/>
      <c r="H139" s="188"/>
    </row>
    <row r="140" spans="1:8">
      <c r="A140" s="40"/>
      <c r="B140" s="189"/>
      <c r="C140" s="189"/>
      <c r="D140" s="189"/>
      <c r="E140" s="189"/>
      <c r="F140" s="189"/>
      <c r="G140" s="189"/>
      <c r="H140" s="189"/>
    </row>
    <row r="141" spans="1:8">
      <c r="A141" s="40"/>
      <c r="B141" s="188"/>
      <c r="C141" s="188"/>
      <c r="D141" s="188"/>
      <c r="E141" s="188"/>
      <c r="F141" s="188"/>
      <c r="G141" s="188"/>
      <c r="H141" s="188"/>
    </row>
  </sheetData>
  <sheetProtection algorithmName="SHA-512" hashValue="xyKpbhjXH9TsqUrPHC0KO3wPzuAloEvFvt3FH8af3YtwkYUPMsL2+XUPkkGy1onUJitGMsIDligj1iZgT2NLuQ==" saltValue="2JGNF4NBsvLgF/L7ByOfQw==" spinCount="100000" sheet="1" objects="1" scenarios="1"/>
  <mergeCells count="30">
    <mergeCell ref="B128:H128"/>
    <mergeCell ref="B129:H129"/>
    <mergeCell ref="B130:H130"/>
    <mergeCell ref="B131:H131"/>
    <mergeCell ref="C88:C92"/>
    <mergeCell ref="C94:C98"/>
    <mergeCell ref="C100:C104"/>
    <mergeCell ref="B132:H132"/>
    <mergeCell ref="B138:H138"/>
    <mergeCell ref="B139:H139"/>
    <mergeCell ref="B140:H140"/>
    <mergeCell ref="B141:H141"/>
    <mergeCell ref="B133:H133"/>
    <mergeCell ref="B134:H134"/>
    <mergeCell ref="B135:H135"/>
    <mergeCell ref="B136:H136"/>
    <mergeCell ref="B137:H137"/>
    <mergeCell ref="C5:C9"/>
    <mergeCell ref="C29:C33"/>
    <mergeCell ref="C11:C15"/>
    <mergeCell ref="C17:C21"/>
    <mergeCell ref="C23:C27"/>
    <mergeCell ref="C35:C39"/>
    <mergeCell ref="C41:C45"/>
    <mergeCell ref="C47:C51"/>
    <mergeCell ref="C53:C57"/>
    <mergeCell ref="C82:C86"/>
    <mergeCell ref="C59:C63"/>
    <mergeCell ref="C70:C74"/>
    <mergeCell ref="C76:C80"/>
  </mergeCells>
  <pageMargins left="0.25" right="0.25" top="0.75" bottom="0.75" header="0.3" footer="0.3"/>
  <pageSetup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0C77-4B1A-44C7-8794-27BAE1051545}">
  <sheetPr>
    <pageSetUpPr fitToPage="1"/>
  </sheetPr>
  <dimension ref="A1:H134"/>
  <sheetViews>
    <sheetView topLeftCell="A29" zoomScaleNormal="100" workbookViewId="0">
      <selection activeCell="B51" sqref="B51"/>
    </sheetView>
  </sheetViews>
  <sheetFormatPr baseColWidth="10" defaultColWidth="11.42578125" defaultRowHeight="15"/>
  <cols>
    <col min="1" max="1" width="22.85546875" customWidth="1"/>
    <col min="2" max="2" width="75.85546875" customWidth="1"/>
    <col min="3" max="3" width="38.85546875" customWidth="1"/>
    <col min="4" max="4" width="2.5703125" hidden="1" customWidth="1"/>
    <col min="5" max="6" width="15.85546875" style="20" customWidth="1"/>
    <col min="7" max="7" width="15.85546875" style="49" customWidth="1"/>
    <col min="8" max="8" width="4.28515625" hidden="1" customWidth="1"/>
  </cols>
  <sheetData>
    <row r="1" spans="1:8" ht="18.75">
      <c r="A1" s="2" t="s">
        <v>27</v>
      </c>
    </row>
    <row r="2" spans="1:8" ht="18.75">
      <c r="A2" s="2"/>
    </row>
    <row r="3" spans="1:8" ht="31.5">
      <c r="A3" s="190" t="s">
        <v>131</v>
      </c>
      <c r="B3" s="190"/>
      <c r="C3" s="55" t="s">
        <v>6</v>
      </c>
      <c r="D3" s="55"/>
      <c r="E3" s="56" t="s">
        <v>7</v>
      </c>
      <c r="F3" s="55" t="s">
        <v>8</v>
      </c>
      <c r="G3" s="56" t="s">
        <v>152</v>
      </c>
    </row>
    <row r="4" spans="1:8" s="13" customFormat="1" ht="33.75">
      <c r="A4" s="45"/>
      <c r="B4" s="45"/>
      <c r="C4" s="45"/>
      <c r="D4" s="26"/>
      <c r="E4" s="45" t="s">
        <v>10</v>
      </c>
      <c r="F4" s="128" t="s">
        <v>11</v>
      </c>
      <c r="G4" s="129" t="s">
        <v>12</v>
      </c>
      <c r="H4"/>
    </row>
    <row r="5" spans="1:8" s="12" customFormat="1">
      <c r="A5" s="14">
        <v>301</v>
      </c>
      <c r="B5" s="61" t="s">
        <v>115</v>
      </c>
      <c r="C5" s="215"/>
      <c r="D5" s="144" t="s">
        <v>87</v>
      </c>
      <c r="E5" s="130"/>
      <c r="F5" s="53">
        <v>1</v>
      </c>
      <c r="G5" s="48">
        <f>F5*E5</f>
        <v>0</v>
      </c>
      <c r="H5" s="39">
        <f>IF(D5="X",3,"")</f>
        <v>3</v>
      </c>
    </row>
    <row r="6" spans="1:8" ht="75">
      <c r="A6" s="40" t="s">
        <v>13</v>
      </c>
      <c r="B6" s="9" t="s">
        <v>116</v>
      </c>
      <c r="C6" s="216"/>
      <c r="D6" s="26"/>
      <c r="E6" s="131"/>
      <c r="F6" s="26"/>
      <c r="G6" s="44"/>
      <c r="H6" s="142"/>
    </row>
    <row r="7" spans="1:8" ht="15" customHeight="1">
      <c r="A7" s="40" t="s">
        <v>14</v>
      </c>
      <c r="B7" s="39" t="s">
        <v>15</v>
      </c>
      <c r="C7" s="216"/>
      <c r="D7" s="26"/>
      <c r="E7" s="131"/>
      <c r="F7" s="26"/>
      <c r="G7" s="44"/>
      <c r="H7" s="142"/>
    </row>
    <row r="8" spans="1:8" ht="15" customHeight="1">
      <c r="A8" s="40" t="s">
        <v>20</v>
      </c>
      <c r="B8" s="39" t="s">
        <v>17</v>
      </c>
      <c r="C8" s="216"/>
      <c r="D8" s="26"/>
      <c r="E8" s="131"/>
      <c r="F8" s="26"/>
      <c r="G8" s="44"/>
      <c r="H8" s="142"/>
    </row>
    <row r="9" spans="1:8" ht="15" customHeight="1">
      <c r="A9" s="40" t="s">
        <v>18</v>
      </c>
      <c r="B9" s="39" t="s">
        <v>19</v>
      </c>
      <c r="C9" s="217"/>
      <c r="D9" s="26"/>
      <c r="E9" s="131"/>
      <c r="F9" s="26"/>
      <c r="G9" s="44"/>
      <c r="H9" s="142"/>
    </row>
    <row r="10" spans="1:8">
      <c r="A10" s="1"/>
      <c r="B10" s="10"/>
      <c r="C10" s="143"/>
      <c r="D10" s="26"/>
      <c r="E10" s="131"/>
      <c r="F10" s="26"/>
      <c r="G10" s="44"/>
      <c r="H10" s="10"/>
    </row>
    <row r="11" spans="1:8" s="12" customFormat="1">
      <c r="A11" s="14">
        <v>302</v>
      </c>
      <c r="B11" s="61" t="s">
        <v>117</v>
      </c>
      <c r="C11" s="215"/>
      <c r="D11" s="144" t="s">
        <v>87</v>
      </c>
      <c r="E11" s="133"/>
      <c r="F11" s="53">
        <v>1</v>
      </c>
      <c r="G11" s="48">
        <f>F11*E11</f>
        <v>0</v>
      </c>
      <c r="H11" s="39">
        <f>IF(D11="X",3,"")</f>
        <v>3</v>
      </c>
    </row>
    <row r="12" spans="1:8" ht="75">
      <c r="A12" s="40" t="s">
        <v>13</v>
      </c>
      <c r="B12" s="9" t="s">
        <v>143</v>
      </c>
      <c r="C12" s="216"/>
      <c r="D12" s="145"/>
      <c r="E12" s="131"/>
      <c r="F12" s="26"/>
      <c r="G12" s="44"/>
      <c r="H12" s="10"/>
    </row>
    <row r="13" spans="1:8" ht="15" customHeight="1">
      <c r="A13" s="40" t="s">
        <v>14</v>
      </c>
      <c r="B13" s="41" t="s">
        <v>24</v>
      </c>
      <c r="C13" s="216"/>
      <c r="D13" s="17"/>
      <c r="E13" s="131"/>
      <c r="F13" s="26"/>
      <c r="G13" s="44"/>
      <c r="H13" s="10"/>
    </row>
    <row r="14" spans="1:8" ht="15" customHeight="1">
      <c r="A14" s="40" t="s">
        <v>20</v>
      </c>
      <c r="B14" s="41" t="s">
        <v>15</v>
      </c>
      <c r="C14" s="216"/>
      <c r="D14" s="17"/>
      <c r="E14" s="131"/>
      <c r="F14" s="26"/>
      <c r="G14" s="44"/>
      <c r="H14" s="10"/>
    </row>
    <row r="15" spans="1:8" ht="15" customHeight="1">
      <c r="A15" s="40" t="s">
        <v>18</v>
      </c>
      <c r="B15" s="41" t="s">
        <v>90</v>
      </c>
      <c r="C15" s="217"/>
      <c r="D15" s="146"/>
      <c r="E15" s="131"/>
      <c r="F15" s="26"/>
      <c r="G15" s="44"/>
      <c r="H15" s="10"/>
    </row>
    <row r="16" spans="1:8">
      <c r="A16" s="7"/>
      <c r="B16" s="10"/>
      <c r="C16" s="143"/>
      <c r="D16" s="10"/>
      <c r="E16" s="131"/>
      <c r="F16" s="26"/>
      <c r="G16" s="44"/>
      <c r="H16" s="10"/>
    </row>
    <row r="17" spans="1:8" s="12" customFormat="1">
      <c r="A17" s="14">
        <v>303</v>
      </c>
      <c r="B17" s="61" t="s">
        <v>119</v>
      </c>
      <c r="C17" s="215"/>
      <c r="D17" s="144" t="s">
        <v>87</v>
      </c>
      <c r="E17" s="133"/>
      <c r="F17" s="53">
        <v>1</v>
      </c>
      <c r="G17" s="48">
        <f>F17*E17</f>
        <v>0</v>
      </c>
      <c r="H17" s="39">
        <f>IF(D17="X",3,"")</f>
        <v>3</v>
      </c>
    </row>
    <row r="18" spans="1:8" ht="60">
      <c r="A18" s="40" t="s">
        <v>13</v>
      </c>
      <c r="B18" s="9" t="s">
        <v>118</v>
      </c>
      <c r="C18" s="216"/>
      <c r="D18" s="145"/>
      <c r="E18" s="131"/>
      <c r="F18" s="26"/>
      <c r="G18" s="44"/>
      <c r="H18" s="10"/>
    </row>
    <row r="19" spans="1:8" ht="15" customHeight="1">
      <c r="A19" s="40" t="s">
        <v>14</v>
      </c>
      <c r="B19" s="41" t="s">
        <v>15</v>
      </c>
      <c r="C19" s="216"/>
      <c r="D19" s="17"/>
      <c r="E19" s="131"/>
      <c r="F19" s="26"/>
      <c r="G19" s="44"/>
      <c r="H19" s="10"/>
    </row>
    <row r="20" spans="1:8" ht="15" customHeight="1">
      <c r="A20" s="40" t="s">
        <v>20</v>
      </c>
      <c r="B20" s="41" t="s">
        <v>17</v>
      </c>
      <c r="C20" s="216"/>
      <c r="D20" s="17"/>
      <c r="E20" s="131"/>
      <c r="F20" s="26"/>
      <c r="G20" s="44"/>
      <c r="H20" s="10"/>
    </row>
    <row r="21" spans="1:8" ht="15" customHeight="1">
      <c r="A21" s="40" t="s">
        <v>18</v>
      </c>
      <c r="B21" s="41" t="s">
        <v>19</v>
      </c>
      <c r="C21" s="217"/>
      <c r="D21" s="146"/>
      <c r="E21" s="131"/>
      <c r="F21" s="26"/>
      <c r="G21" s="44"/>
      <c r="H21" s="10"/>
    </row>
    <row r="22" spans="1:8">
      <c r="A22" s="7"/>
      <c r="B22" s="10"/>
      <c r="C22" s="143"/>
      <c r="D22" s="10"/>
      <c r="E22" s="131"/>
      <c r="F22" s="26"/>
      <c r="G22" s="44"/>
      <c r="H22" s="10"/>
    </row>
    <row r="23" spans="1:8" s="12" customFormat="1">
      <c r="A23" s="14">
        <v>304</v>
      </c>
      <c r="B23" s="61" t="s">
        <v>120</v>
      </c>
      <c r="C23" s="215"/>
      <c r="D23" s="144" t="s">
        <v>87</v>
      </c>
      <c r="E23" s="133"/>
      <c r="F23" s="53">
        <v>1</v>
      </c>
      <c r="G23" s="48">
        <f>F23*E23</f>
        <v>0</v>
      </c>
      <c r="H23" s="39">
        <f>IF(D23="X",3,"")</f>
        <v>3</v>
      </c>
    </row>
    <row r="24" spans="1:8" ht="75">
      <c r="A24" s="40" t="s">
        <v>13</v>
      </c>
      <c r="B24" s="9" t="s">
        <v>139</v>
      </c>
      <c r="C24" s="216"/>
      <c r="D24" s="145"/>
      <c r="E24" s="131"/>
      <c r="F24" s="26"/>
      <c r="G24" s="44"/>
      <c r="H24" s="10"/>
    </row>
    <row r="25" spans="1:8" ht="15" customHeight="1">
      <c r="A25" s="40" t="s">
        <v>14</v>
      </c>
      <c r="B25" s="41" t="s">
        <v>15</v>
      </c>
      <c r="C25" s="216"/>
      <c r="D25" s="17"/>
      <c r="E25" s="131"/>
      <c r="F25" s="26"/>
      <c r="G25" s="44"/>
      <c r="H25" s="10"/>
    </row>
    <row r="26" spans="1:8" ht="15" customHeight="1">
      <c r="A26" s="40" t="s">
        <v>20</v>
      </c>
      <c r="B26" s="41" t="s">
        <v>17</v>
      </c>
      <c r="C26" s="216"/>
      <c r="D26" s="17"/>
      <c r="E26" s="131"/>
      <c r="F26" s="26"/>
      <c r="G26" s="44"/>
      <c r="H26" s="10"/>
    </row>
    <row r="27" spans="1:8" ht="15" customHeight="1">
      <c r="A27" s="40" t="s">
        <v>18</v>
      </c>
      <c r="B27" s="41" t="s">
        <v>19</v>
      </c>
      <c r="C27" s="217"/>
      <c r="D27" s="146"/>
      <c r="E27" s="131"/>
      <c r="F27" s="26"/>
      <c r="G27" s="44"/>
      <c r="H27" s="10"/>
    </row>
    <row r="28" spans="1:8">
      <c r="A28" s="7"/>
      <c r="B28" s="10"/>
      <c r="C28" s="143"/>
      <c r="D28" s="10"/>
      <c r="E28" s="131"/>
      <c r="F28" s="26"/>
      <c r="G28" s="44"/>
      <c r="H28" s="10"/>
    </row>
    <row r="29" spans="1:8" s="12" customFormat="1">
      <c r="A29" s="14">
        <v>305</v>
      </c>
      <c r="B29" s="61" t="s">
        <v>121</v>
      </c>
      <c r="C29" s="215"/>
      <c r="D29" s="144" t="s">
        <v>87</v>
      </c>
      <c r="E29" s="133"/>
      <c r="F29" s="53">
        <v>1</v>
      </c>
      <c r="G29" s="48">
        <f>F29*E29</f>
        <v>0</v>
      </c>
      <c r="H29" s="39">
        <f>IF(D29="X",3,"")</f>
        <v>3</v>
      </c>
    </row>
    <row r="30" spans="1:8" ht="45">
      <c r="A30" s="40" t="s">
        <v>13</v>
      </c>
      <c r="B30" s="9" t="s">
        <v>140</v>
      </c>
      <c r="C30" s="216"/>
      <c r="D30" s="145"/>
      <c r="E30" s="131"/>
      <c r="F30" s="26"/>
      <c r="G30" s="44"/>
      <c r="H30" s="10"/>
    </row>
    <row r="31" spans="1:8" ht="15" customHeight="1">
      <c r="A31" s="40" t="s">
        <v>14</v>
      </c>
      <c r="B31" s="41" t="s">
        <v>15</v>
      </c>
      <c r="C31" s="216"/>
      <c r="D31" s="17"/>
      <c r="E31" s="131"/>
      <c r="F31" s="26"/>
      <c r="G31" s="44"/>
      <c r="H31" s="10"/>
    </row>
    <row r="32" spans="1:8" ht="15" customHeight="1">
      <c r="A32" s="40" t="s">
        <v>20</v>
      </c>
      <c r="B32" s="41" t="s">
        <v>17</v>
      </c>
      <c r="C32" s="216"/>
      <c r="D32" s="17"/>
      <c r="E32" s="131"/>
      <c r="F32" s="26"/>
      <c r="G32" s="44"/>
      <c r="H32" s="10"/>
    </row>
    <row r="33" spans="1:8" ht="15" customHeight="1">
      <c r="A33" s="40" t="s">
        <v>18</v>
      </c>
      <c r="B33" s="41" t="s">
        <v>19</v>
      </c>
      <c r="C33" s="217"/>
      <c r="D33" s="146"/>
      <c r="E33" s="131"/>
      <c r="F33" s="26"/>
      <c r="G33" s="44"/>
      <c r="H33" s="10"/>
    </row>
    <row r="34" spans="1:8">
      <c r="A34" s="7"/>
      <c r="B34" s="10"/>
      <c r="C34" s="143"/>
      <c r="D34" s="10"/>
      <c r="E34" s="131"/>
      <c r="F34" s="26"/>
      <c r="G34" s="44"/>
      <c r="H34" s="10"/>
    </row>
    <row r="35" spans="1:8" s="12" customFormat="1">
      <c r="A35" s="14">
        <v>306</v>
      </c>
      <c r="B35" s="61" t="s">
        <v>122</v>
      </c>
      <c r="C35" s="215"/>
      <c r="D35" s="14" t="s">
        <v>87</v>
      </c>
      <c r="E35" s="133"/>
      <c r="F35" s="53">
        <v>1</v>
      </c>
      <c r="G35" s="48">
        <f>F35*E35</f>
        <v>0</v>
      </c>
      <c r="H35" s="39">
        <f>IF(D35="X",3,"")</f>
        <v>3</v>
      </c>
    </row>
    <row r="36" spans="1:8" ht="45">
      <c r="A36" s="40" t="s">
        <v>13</v>
      </c>
      <c r="B36" s="9" t="s">
        <v>123</v>
      </c>
      <c r="C36" s="216"/>
      <c r="D36" s="145"/>
      <c r="E36" s="136"/>
      <c r="F36" s="26"/>
      <c r="G36" s="44"/>
      <c r="H36" s="10"/>
    </row>
    <row r="37" spans="1:8" ht="15" customHeight="1">
      <c r="A37" s="40" t="s">
        <v>14</v>
      </c>
      <c r="B37" s="41" t="s">
        <v>15</v>
      </c>
      <c r="C37" s="216"/>
      <c r="D37" s="17"/>
      <c r="E37" s="136"/>
      <c r="F37" s="26"/>
      <c r="G37" s="44"/>
      <c r="H37" s="10"/>
    </row>
    <row r="38" spans="1:8" ht="15" customHeight="1">
      <c r="A38" s="40" t="s">
        <v>20</v>
      </c>
      <c r="B38" s="41" t="s">
        <v>17</v>
      </c>
      <c r="C38" s="216"/>
      <c r="D38" s="17"/>
      <c r="E38" s="136"/>
      <c r="F38" s="26"/>
      <c r="G38" s="44"/>
      <c r="H38" s="10"/>
    </row>
    <row r="39" spans="1:8" ht="15" customHeight="1">
      <c r="A39" s="40" t="s">
        <v>18</v>
      </c>
      <c r="B39" s="41" t="s">
        <v>19</v>
      </c>
      <c r="C39" s="217"/>
      <c r="D39" s="146"/>
      <c r="E39" s="136"/>
      <c r="F39" s="26"/>
      <c r="G39" s="44"/>
      <c r="H39" s="10"/>
    </row>
    <row r="40" spans="1:8">
      <c r="A40" s="7"/>
      <c r="B40" s="10"/>
      <c r="C40" s="143"/>
      <c r="D40" s="10"/>
      <c r="E40" s="136"/>
      <c r="F40" s="26"/>
      <c r="G40" s="44"/>
      <c r="H40" s="10"/>
    </row>
    <row r="41" spans="1:8" ht="30.75" thickBot="1">
      <c r="A41" s="11"/>
      <c r="B41" s="10"/>
      <c r="C41" s="147"/>
      <c r="D41" s="10"/>
      <c r="E41" s="26"/>
      <c r="F41" s="78" t="s">
        <v>22</v>
      </c>
      <c r="G41" s="38">
        <f>SUM(H5:H40)</f>
        <v>18</v>
      </c>
      <c r="H41" s="10"/>
    </row>
    <row r="42" spans="1:8" ht="30.75" thickBot="1">
      <c r="A42" s="11"/>
      <c r="B42" s="10"/>
      <c r="C42" s="147"/>
      <c r="D42" s="10"/>
      <c r="E42" s="26"/>
      <c r="F42" s="44" t="s">
        <v>23</v>
      </c>
      <c r="G42" s="72">
        <f>SUM(G5:G40)</f>
        <v>0</v>
      </c>
      <c r="H42" s="10"/>
    </row>
    <row r="43" spans="1:8" ht="15.75" thickBot="1">
      <c r="A43" s="10"/>
      <c r="B43" s="10"/>
      <c r="C43" s="147"/>
      <c r="D43" s="10"/>
      <c r="E43" s="10"/>
      <c r="F43" s="10"/>
      <c r="G43" s="6"/>
      <c r="H43" s="10"/>
    </row>
    <row r="44" spans="1:8" ht="30" customHeight="1" thickBot="1">
      <c r="A44" s="10"/>
      <c r="B44" s="10"/>
      <c r="C44" s="63" t="s">
        <v>28</v>
      </c>
      <c r="D44" s="64"/>
      <c r="E44" s="64"/>
      <c r="F44" s="64"/>
      <c r="G44" s="59">
        <f>ROUND((G5+G11+G17+G23+G29+G35)/G41,1)*5+1</f>
        <v>1</v>
      </c>
      <c r="H44" s="10"/>
    </row>
    <row r="45" spans="1:8">
      <c r="A45" s="10"/>
      <c r="B45" s="10"/>
      <c r="C45" s="10"/>
      <c r="D45" s="10"/>
      <c r="E45" s="10"/>
      <c r="F45" s="10"/>
      <c r="G45" s="62"/>
      <c r="H45" s="10"/>
    </row>
    <row r="46" spans="1:8" ht="45">
      <c r="A46" s="10"/>
      <c r="B46" s="61" t="s">
        <v>29</v>
      </c>
      <c r="C46" s="10"/>
      <c r="D46" s="10"/>
      <c r="E46" s="10"/>
      <c r="F46" s="10"/>
      <c r="G46" s="10"/>
      <c r="H46" s="10"/>
    </row>
    <row r="47" spans="1:8">
      <c r="E47" s="6"/>
      <c r="F47" s="6"/>
      <c r="G47" s="6"/>
    </row>
    <row r="48" spans="1:8">
      <c r="E48" s="6"/>
      <c r="F48" s="6"/>
      <c r="G48" s="6"/>
    </row>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19" spans="5:7">
      <c r="E119" s="38"/>
      <c r="F119" s="38"/>
      <c r="G119" s="52"/>
    </row>
    <row r="121" spans="5:7">
      <c r="E121"/>
      <c r="F121"/>
      <c r="G121"/>
    </row>
    <row r="122" spans="5:7">
      <c r="E122"/>
      <c r="F122"/>
      <c r="G122"/>
    </row>
    <row r="123" spans="5:7">
      <c r="E123"/>
      <c r="F123"/>
      <c r="G123"/>
    </row>
    <row r="124" spans="5:7">
      <c r="E124"/>
      <c r="F124"/>
      <c r="G124"/>
    </row>
    <row r="125" spans="5:7">
      <c r="E125"/>
      <c r="F125"/>
      <c r="G125"/>
    </row>
    <row r="126" spans="5:7">
      <c r="E126"/>
      <c r="F126"/>
      <c r="G126"/>
    </row>
    <row r="127" spans="5:7">
      <c r="E127"/>
      <c r="F127"/>
      <c r="G127"/>
    </row>
    <row r="128" spans="5:7">
      <c r="E128"/>
      <c r="F128"/>
      <c r="G128"/>
    </row>
    <row r="129" customFormat="1"/>
    <row r="130" customFormat="1"/>
    <row r="131" customFormat="1"/>
    <row r="132" customFormat="1"/>
    <row r="133" customFormat="1"/>
    <row r="134" customFormat="1"/>
  </sheetData>
  <sheetProtection algorithmName="SHA-512" hashValue="4vLzwULMT3A8ZCT7kyRSa63060Soy3DB7p349sEyGHI46RniCDBvxo2K92tqq2CYebQ2toTR9Mp+YVygH0aEiA==" saltValue="atxFUkBOz4oEemfquWpB+w==" spinCount="100000" sheet="1" objects="1" scenarios="1"/>
  <mergeCells count="7">
    <mergeCell ref="A3:B3"/>
    <mergeCell ref="C29:C33"/>
    <mergeCell ref="C35:C39"/>
    <mergeCell ref="C5:C9"/>
    <mergeCell ref="C11:C15"/>
    <mergeCell ref="C17:C21"/>
    <mergeCell ref="C23:C27"/>
  </mergeCells>
  <pageMargins left="0.25" right="0.25" top="0.75" bottom="0.75" header="0.3" footer="0.3"/>
  <pageSetup paperSize="9" scale="54"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80E6-3696-4365-8726-3748EE293774}">
  <sheetPr>
    <pageSetUpPr fitToPage="1"/>
  </sheetPr>
  <dimension ref="A1:H149"/>
  <sheetViews>
    <sheetView topLeftCell="A54" zoomScaleNormal="100" workbookViewId="0">
      <selection activeCell="G77" sqref="G77"/>
    </sheetView>
  </sheetViews>
  <sheetFormatPr baseColWidth="10" defaultColWidth="11.42578125" defaultRowHeight="15"/>
  <cols>
    <col min="1" max="1" width="22.85546875" customWidth="1"/>
    <col min="2" max="2" width="75.85546875" customWidth="1"/>
    <col min="3" max="3" width="38.85546875" customWidth="1"/>
    <col min="4" max="4" width="4.28515625" hidden="1" customWidth="1"/>
    <col min="5" max="6" width="15.85546875" style="20" customWidth="1"/>
    <col min="7" max="7" width="15.85546875" style="49" customWidth="1"/>
    <col min="8" max="8" width="2" hidden="1" customWidth="1"/>
  </cols>
  <sheetData>
    <row r="1" spans="1:8" ht="18.75">
      <c r="A1" s="2" t="s">
        <v>30</v>
      </c>
    </row>
    <row r="2" spans="1:8" ht="18.75">
      <c r="A2" s="2"/>
    </row>
    <row r="3" spans="1:8" s="13" customFormat="1" ht="31.5">
      <c r="A3" s="127" t="s">
        <v>132</v>
      </c>
      <c r="B3" s="127"/>
      <c r="C3" s="55" t="s">
        <v>6</v>
      </c>
      <c r="D3" s="55"/>
      <c r="E3" s="56" t="s">
        <v>7</v>
      </c>
      <c r="F3" s="55" t="s">
        <v>8</v>
      </c>
      <c r="G3" s="56" t="s">
        <v>9</v>
      </c>
    </row>
    <row r="4" spans="1:8" s="13" customFormat="1" ht="33.75">
      <c r="C4"/>
      <c r="D4"/>
      <c r="E4" s="45" t="s">
        <v>10</v>
      </c>
      <c r="F4" s="128" t="s">
        <v>11</v>
      </c>
      <c r="G4" s="129" t="s">
        <v>12</v>
      </c>
    </row>
    <row r="5" spans="1:8" s="16" customFormat="1">
      <c r="A5" s="148">
        <v>401</v>
      </c>
      <c r="B5" s="219" t="s">
        <v>124</v>
      </c>
      <c r="C5" s="215"/>
      <c r="D5" s="150" t="s">
        <v>87</v>
      </c>
      <c r="E5" s="130"/>
      <c r="F5" s="53">
        <v>1</v>
      </c>
      <c r="G5" s="48">
        <f>F5*E5</f>
        <v>0</v>
      </c>
      <c r="H5" s="39">
        <f>IF(D5="X",3,"")</f>
        <v>3</v>
      </c>
    </row>
    <row r="6" spans="1:8" s="16" customFormat="1" ht="90">
      <c r="A6" s="40" t="s">
        <v>13</v>
      </c>
      <c r="B6" s="151" t="s">
        <v>125</v>
      </c>
      <c r="C6" s="216"/>
      <c r="D6" s="152"/>
      <c r="E6" s="131"/>
      <c r="F6" s="26"/>
      <c r="G6" s="44"/>
      <c r="H6" s="10"/>
    </row>
    <row r="7" spans="1:8" s="16" customFormat="1" ht="15" customHeight="1">
      <c r="A7" s="40" t="s">
        <v>14</v>
      </c>
      <c r="B7" s="39" t="s">
        <v>24</v>
      </c>
      <c r="C7" s="216"/>
      <c r="D7" s="153"/>
      <c r="E7" s="131"/>
      <c r="F7" s="26"/>
      <c r="G7" s="44"/>
      <c r="H7" s="10"/>
    </row>
    <row r="8" spans="1:8" s="16" customFormat="1" ht="15" customHeight="1">
      <c r="A8" s="40" t="s">
        <v>20</v>
      </c>
      <c r="B8" s="39" t="s">
        <v>15</v>
      </c>
      <c r="C8" s="216"/>
      <c r="D8" s="153"/>
      <c r="E8" s="131"/>
      <c r="F8" s="26"/>
      <c r="G8" s="44"/>
      <c r="H8" s="10"/>
    </row>
    <row r="9" spans="1:8" s="16" customFormat="1" ht="15" customHeight="1">
      <c r="A9" s="40" t="s">
        <v>18</v>
      </c>
      <c r="B9" s="39" t="s">
        <v>90</v>
      </c>
      <c r="C9" s="217"/>
      <c r="D9" s="153"/>
      <c r="E9" s="131"/>
      <c r="F9" s="26"/>
      <c r="G9" s="44"/>
      <c r="H9" s="10"/>
    </row>
    <row r="10" spans="1:8" s="16" customFormat="1">
      <c r="A10" s="11"/>
      <c r="C10" s="154"/>
      <c r="E10" s="131"/>
      <c r="F10" s="26"/>
      <c r="G10" s="44"/>
      <c r="H10" s="10"/>
    </row>
    <row r="11" spans="1:8" s="16" customFormat="1">
      <c r="A11" s="148">
        <v>402</v>
      </c>
      <c r="B11" s="219" t="s">
        <v>126</v>
      </c>
      <c r="C11" s="215"/>
      <c r="D11" s="150" t="s">
        <v>87</v>
      </c>
      <c r="E11" s="133"/>
      <c r="F11" s="53">
        <v>1</v>
      </c>
      <c r="G11" s="48">
        <f>F11*E11</f>
        <v>0</v>
      </c>
      <c r="H11" s="39">
        <v>3</v>
      </c>
    </row>
    <row r="12" spans="1:8" s="16" customFormat="1" ht="60">
      <c r="A12" s="40" t="s">
        <v>13</v>
      </c>
      <c r="B12" s="151" t="s">
        <v>127</v>
      </c>
      <c r="C12" s="216"/>
      <c r="D12" s="152"/>
      <c r="E12" s="131"/>
      <c r="F12" s="26"/>
      <c r="G12" s="44"/>
      <c r="H12" s="10"/>
    </row>
    <row r="13" spans="1:8" s="16" customFormat="1" ht="15" customHeight="1">
      <c r="A13" s="40" t="s">
        <v>14</v>
      </c>
      <c r="B13" s="39" t="s">
        <v>24</v>
      </c>
      <c r="C13" s="216"/>
      <c r="D13" s="153"/>
      <c r="E13" s="131"/>
      <c r="F13" s="26"/>
      <c r="G13" s="44"/>
      <c r="H13" s="10"/>
    </row>
    <row r="14" spans="1:8" s="16" customFormat="1" ht="15" customHeight="1">
      <c r="A14" s="40" t="s">
        <v>20</v>
      </c>
      <c r="B14" s="39" t="s">
        <v>15</v>
      </c>
      <c r="C14" s="216"/>
      <c r="D14" s="153"/>
      <c r="E14" s="131"/>
      <c r="F14" s="26"/>
      <c r="G14" s="44"/>
      <c r="H14" s="10"/>
    </row>
    <row r="15" spans="1:8" s="16" customFormat="1" ht="15" customHeight="1">
      <c r="A15" s="40" t="s">
        <v>18</v>
      </c>
      <c r="B15" s="39" t="s">
        <v>90</v>
      </c>
      <c r="C15" s="217"/>
      <c r="D15" s="155"/>
      <c r="E15" s="131"/>
      <c r="F15" s="26"/>
      <c r="G15" s="44"/>
      <c r="H15" s="10"/>
    </row>
    <row r="16" spans="1:8" s="16" customFormat="1">
      <c r="A16" s="11"/>
      <c r="B16" s="11"/>
      <c r="C16" s="143"/>
      <c r="D16" s="11"/>
      <c r="E16" s="131"/>
      <c r="F16" s="26"/>
      <c r="G16" s="44"/>
      <c r="H16" s="10"/>
    </row>
    <row r="17" spans="1:8" s="16" customFormat="1">
      <c r="A17" s="148">
        <v>403</v>
      </c>
      <c r="B17" s="149" t="s">
        <v>128</v>
      </c>
      <c r="C17" s="215"/>
      <c r="D17" s="150" t="s">
        <v>87</v>
      </c>
      <c r="E17" s="133"/>
      <c r="F17" s="53">
        <v>1</v>
      </c>
      <c r="G17" s="48">
        <f>F17*E17</f>
        <v>0</v>
      </c>
      <c r="H17" s="39">
        <v>3</v>
      </c>
    </row>
    <row r="18" spans="1:8" s="16" customFormat="1" ht="90">
      <c r="A18" s="40" t="s">
        <v>13</v>
      </c>
      <c r="B18" s="156" t="s">
        <v>129</v>
      </c>
      <c r="C18" s="216"/>
      <c r="D18" s="145"/>
      <c r="E18" s="131"/>
      <c r="F18" s="26"/>
      <c r="G18" s="44"/>
      <c r="H18" s="10"/>
    </row>
    <row r="19" spans="1:8" s="16" customFormat="1" ht="15" customHeight="1">
      <c r="A19" s="40" t="s">
        <v>14</v>
      </c>
      <c r="B19" s="39" t="s">
        <v>15</v>
      </c>
      <c r="C19" s="216"/>
      <c r="D19" s="17"/>
      <c r="E19" s="131"/>
      <c r="F19" s="26"/>
      <c r="G19" s="44"/>
      <c r="H19" s="10"/>
    </row>
    <row r="20" spans="1:8" s="16" customFormat="1" ht="15" customHeight="1">
      <c r="A20" s="40" t="s">
        <v>20</v>
      </c>
      <c r="B20" s="39" t="s">
        <v>17</v>
      </c>
      <c r="C20" s="216"/>
      <c r="D20" s="17"/>
      <c r="E20" s="131"/>
      <c r="F20" s="26"/>
      <c r="G20" s="44"/>
      <c r="H20" s="10"/>
    </row>
    <row r="21" spans="1:8" s="16" customFormat="1" ht="15" customHeight="1">
      <c r="A21" s="40" t="s">
        <v>18</v>
      </c>
      <c r="B21" s="39" t="s">
        <v>19</v>
      </c>
      <c r="C21" s="217"/>
      <c r="D21" s="17"/>
      <c r="E21" s="131"/>
      <c r="F21" s="26"/>
      <c r="G21" s="44"/>
      <c r="H21" s="10"/>
    </row>
    <row r="22" spans="1:8" s="16" customFormat="1">
      <c r="A22" s="11"/>
      <c r="C22" s="154"/>
      <c r="E22" s="131"/>
      <c r="F22" s="26"/>
      <c r="G22" s="44"/>
      <c r="H22" s="10"/>
    </row>
    <row r="23" spans="1:8" s="16" customFormat="1">
      <c r="A23" s="148">
        <v>404</v>
      </c>
      <c r="B23" s="61" t="s">
        <v>130</v>
      </c>
      <c r="C23" s="215"/>
      <c r="D23" s="144" t="s">
        <v>87</v>
      </c>
      <c r="E23" s="133"/>
      <c r="F23" s="53">
        <v>1</v>
      </c>
      <c r="G23" s="48">
        <f>F23*E23</f>
        <v>0</v>
      </c>
      <c r="H23" s="39">
        <f>IF(D23="X",3,"")</f>
        <v>3</v>
      </c>
    </row>
    <row r="24" spans="1:8" s="16" customFormat="1" ht="105">
      <c r="A24" s="40" t="s">
        <v>13</v>
      </c>
      <c r="B24" s="156" t="s">
        <v>141</v>
      </c>
      <c r="C24" s="216"/>
      <c r="D24" s="145"/>
      <c r="E24" s="131"/>
      <c r="F24" s="26"/>
      <c r="G24" s="44"/>
      <c r="H24" s="10"/>
    </row>
    <row r="25" spans="1:8" s="16" customFormat="1" ht="15" customHeight="1">
      <c r="A25" s="40" t="s">
        <v>14</v>
      </c>
      <c r="B25" s="39" t="s">
        <v>24</v>
      </c>
      <c r="C25" s="216"/>
      <c r="D25" s="17"/>
      <c r="E25" s="131"/>
      <c r="F25" s="26"/>
      <c r="G25" s="44"/>
      <c r="H25" s="10"/>
    </row>
    <row r="26" spans="1:8" s="16" customFormat="1" ht="15" customHeight="1">
      <c r="A26" s="40" t="s">
        <v>20</v>
      </c>
      <c r="B26" s="39" t="s">
        <v>15</v>
      </c>
      <c r="C26" s="216"/>
      <c r="D26" s="17"/>
      <c r="E26" s="131"/>
      <c r="F26" s="20"/>
      <c r="G26" s="74"/>
      <c r="H26" s="10"/>
    </row>
    <row r="27" spans="1:8" s="16" customFormat="1" ht="15" customHeight="1">
      <c r="A27" s="40" t="s">
        <v>18</v>
      </c>
      <c r="B27" s="39" t="s">
        <v>90</v>
      </c>
      <c r="C27" s="217"/>
      <c r="D27" s="17"/>
      <c r="E27" s="131"/>
      <c r="F27" s="42"/>
      <c r="G27" s="44"/>
      <c r="H27" s="10"/>
    </row>
    <row r="28" spans="1:8" s="16" customFormat="1" ht="30.75" thickBot="1">
      <c r="A28" s="11"/>
      <c r="B28" s="79"/>
      <c r="C28"/>
      <c r="D28" s="17"/>
      <c r="E28" s="26"/>
      <c r="F28" s="78" t="s">
        <v>22</v>
      </c>
      <c r="G28" s="38">
        <f>SUM(H5:H23)</f>
        <v>12</v>
      </c>
      <c r="H28" s="10"/>
    </row>
    <row r="29" spans="1:8" s="16" customFormat="1" ht="30.75" thickBot="1">
      <c r="A29" s="11"/>
      <c r="B29" s="11"/>
      <c r="C29" s="11"/>
      <c r="D29" s="11"/>
      <c r="E29" s="11"/>
      <c r="F29" s="44" t="s">
        <v>23</v>
      </c>
      <c r="G29" s="72">
        <f>SUM(G5:G23)</f>
        <v>0</v>
      </c>
      <c r="H29" s="10"/>
    </row>
    <row r="30" spans="1:8">
      <c r="A30" s="11"/>
      <c r="E30" s="26"/>
      <c r="F30" s="26"/>
      <c r="G30" s="51"/>
      <c r="H30" s="10"/>
    </row>
    <row r="31" spans="1:8">
      <c r="A31" s="11"/>
      <c r="B31" s="10"/>
      <c r="C31" s="26"/>
      <c r="D31" s="26"/>
      <c r="E31" s="26"/>
      <c r="F31" s="26"/>
      <c r="G31" s="26"/>
      <c r="H31" s="10"/>
    </row>
    <row r="32" spans="1:8" ht="31.5">
      <c r="A32" s="157" t="s">
        <v>47</v>
      </c>
      <c r="B32" s="158"/>
      <c r="C32" s="55" t="s">
        <v>6</v>
      </c>
      <c r="D32" s="55"/>
      <c r="E32" s="56" t="s">
        <v>7</v>
      </c>
      <c r="F32" s="55" t="s">
        <v>8</v>
      </c>
      <c r="G32" s="56" t="s">
        <v>9</v>
      </c>
    </row>
    <row r="33" spans="1:8" ht="116.1" customHeight="1">
      <c r="A33" s="191" t="s">
        <v>151</v>
      </c>
      <c r="B33" s="191"/>
      <c r="C33" s="191"/>
      <c r="D33" s="65"/>
      <c r="E33" s="45" t="s">
        <v>10</v>
      </c>
      <c r="F33" s="128" t="s">
        <v>11</v>
      </c>
      <c r="G33" s="129" t="s">
        <v>12</v>
      </c>
      <c r="H33" s="65"/>
    </row>
    <row r="34" spans="1:8">
      <c r="A34" s="123"/>
      <c r="B34" s="192"/>
      <c r="C34" s="192"/>
      <c r="D34" s="192"/>
      <c r="E34" s="192"/>
      <c r="F34" s="192"/>
      <c r="G34" s="192"/>
      <c r="H34" s="192"/>
    </row>
    <row r="35" spans="1:8">
      <c r="A35" s="24">
        <v>501</v>
      </c>
      <c r="B35" s="138" t="s">
        <v>31</v>
      </c>
      <c r="C35" s="215"/>
      <c r="D35" s="25" t="s">
        <v>87</v>
      </c>
      <c r="E35" s="133"/>
      <c r="F35" s="53">
        <v>1</v>
      </c>
      <c r="G35" s="48">
        <f>F35*E35</f>
        <v>0</v>
      </c>
      <c r="H35" s="39">
        <f>IF(D35="X",3,"")</f>
        <v>3</v>
      </c>
    </row>
    <row r="36" spans="1:8" ht="75">
      <c r="A36" s="40" t="s">
        <v>13</v>
      </c>
      <c r="B36" s="15" t="s">
        <v>32</v>
      </c>
      <c r="C36" s="216"/>
      <c r="D36" s="25"/>
      <c r="E36" s="136"/>
      <c r="F36" s="26"/>
      <c r="G36" s="44"/>
    </row>
    <row r="37" spans="1:8" ht="75">
      <c r="A37" s="40" t="s">
        <v>14</v>
      </c>
      <c r="B37" s="15" t="s">
        <v>33</v>
      </c>
      <c r="C37" s="216"/>
      <c r="D37" s="25"/>
      <c r="E37" s="136"/>
      <c r="F37" s="26"/>
      <c r="G37" s="44"/>
    </row>
    <row r="38" spans="1:8" ht="75">
      <c r="A38" s="40" t="s">
        <v>20</v>
      </c>
      <c r="B38" s="15" t="s">
        <v>34</v>
      </c>
      <c r="C38" s="216"/>
      <c r="D38" s="25"/>
      <c r="E38" s="136"/>
      <c r="F38" s="26"/>
      <c r="G38" s="44"/>
    </row>
    <row r="39" spans="1:8" ht="30">
      <c r="A39" s="40" t="s">
        <v>18</v>
      </c>
      <c r="B39" s="80" t="s">
        <v>35</v>
      </c>
      <c r="C39" s="217"/>
      <c r="D39" s="25"/>
      <c r="E39" s="136"/>
      <c r="F39" s="26"/>
      <c r="G39" s="44"/>
    </row>
    <row r="40" spans="1:8">
      <c r="A40" s="33"/>
      <c r="B40" s="39"/>
      <c r="C40" s="134"/>
      <c r="D40" s="25"/>
      <c r="E40" s="136"/>
      <c r="F40" s="26"/>
      <c r="G40" s="44"/>
    </row>
    <row r="41" spans="1:8">
      <c r="A41" s="24">
        <v>502</v>
      </c>
      <c r="B41" s="138" t="s">
        <v>36</v>
      </c>
      <c r="C41" s="215"/>
      <c r="D41" s="25" t="s">
        <v>87</v>
      </c>
      <c r="E41" s="133"/>
      <c r="F41" s="53">
        <v>1</v>
      </c>
      <c r="G41" s="48">
        <f>F41*E41</f>
        <v>0</v>
      </c>
      <c r="H41" s="39">
        <f>IF(D41="X",3,"")</f>
        <v>3</v>
      </c>
    </row>
    <row r="42" spans="1:8" ht="75">
      <c r="A42" s="40" t="s">
        <v>13</v>
      </c>
      <c r="B42" s="15" t="s">
        <v>32</v>
      </c>
      <c r="C42" s="216"/>
      <c r="D42" s="25"/>
      <c r="E42" s="136"/>
      <c r="F42" s="26"/>
      <c r="G42" s="44"/>
    </row>
    <row r="43" spans="1:8" ht="75">
      <c r="A43" s="40" t="s">
        <v>14</v>
      </c>
      <c r="B43" s="15" t="s">
        <v>32</v>
      </c>
      <c r="C43" s="216"/>
      <c r="D43" s="25"/>
      <c r="E43" s="136"/>
      <c r="F43" s="26"/>
      <c r="G43" s="44"/>
    </row>
    <row r="44" spans="1:8" ht="75">
      <c r="A44" s="40" t="s">
        <v>20</v>
      </c>
      <c r="B44" s="15" t="s">
        <v>33</v>
      </c>
      <c r="C44" s="216"/>
      <c r="D44" s="25"/>
      <c r="E44" s="136"/>
      <c r="F44" s="26"/>
      <c r="G44" s="44"/>
    </row>
    <row r="45" spans="1:8" ht="30">
      <c r="A45" s="40" t="s">
        <v>18</v>
      </c>
      <c r="B45" s="80" t="s">
        <v>35</v>
      </c>
      <c r="C45" s="217"/>
      <c r="D45" s="25"/>
      <c r="E45" s="136"/>
      <c r="F45" s="26"/>
      <c r="G45" s="44"/>
    </row>
    <row r="46" spans="1:8">
      <c r="A46" s="33"/>
      <c r="B46" s="39"/>
      <c r="C46" s="134"/>
      <c r="D46" s="25"/>
      <c r="E46" s="136"/>
      <c r="F46" s="26"/>
      <c r="G46" s="44"/>
    </row>
    <row r="47" spans="1:8">
      <c r="A47" s="24">
        <v>503</v>
      </c>
      <c r="B47" s="138" t="s">
        <v>37</v>
      </c>
      <c r="C47" s="215"/>
      <c r="D47" s="25" t="s">
        <v>87</v>
      </c>
      <c r="E47" s="133"/>
      <c r="F47" s="53">
        <v>1</v>
      </c>
      <c r="G47" s="48">
        <f>F47*E47</f>
        <v>0</v>
      </c>
      <c r="H47" s="39">
        <f>IF(D47="X",3,"")</f>
        <v>3</v>
      </c>
    </row>
    <row r="48" spans="1:8" ht="75">
      <c r="A48" s="40" t="s">
        <v>13</v>
      </c>
      <c r="B48" s="15" t="s">
        <v>32</v>
      </c>
      <c r="C48" s="216"/>
      <c r="D48" s="25"/>
      <c r="E48" s="136"/>
      <c r="F48" s="26"/>
      <c r="G48" s="44"/>
    </row>
    <row r="49" spans="1:8" ht="75">
      <c r="A49" s="40" t="s">
        <v>14</v>
      </c>
      <c r="B49" s="15" t="s">
        <v>33</v>
      </c>
      <c r="C49" s="216"/>
      <c r="D49" s="25"/>
      <c r="E49" s="136"/>
      <c r="F49" s="26"/>
      <c r="G49" s="44"/>
    </row>
    <row r="50" spans="1:8" ht="75">
      <c r="A50" s="40" t="s">
        <v>20</v>
      </c>
      <c r="B50" s="15" t="s">
        <v>34</v>
      </c>
      <c r="C50" s="216"/>
      <c r="D50" s="25"/>
      <c r="E50" s="136"/>
      <c r="F50" s="26"/>
      <c r="G50" s="44"/>
    </row>
    <row r="51" spans="1:8" ht="30">
      <c r="A51" s="40" t="s">
        <v>18</v>
      </c>
      <c r="B51" s="220" t="s">
        <v>35</v>
      </c>
      <c r="C51" s="217"/>
      <c r="D51" s="25"/>
      <c r="E51" s="136"/>
      <c r="F51" s="26"/>
      <c r="G51" s="44"/>
    </row>
    <row r="52" spans="1:8">
      <c r="C52" s="159"/>
      <c r="E52" s="136"/>
      <c r="F52" s="26"/>
      <c r="G52" s="44"/>
    </row>
    <row r="53" spans="1:8">
      <c r="A53" s="24">
        <v>504</v>
      </c>
      <c r="B53" s="138" t="s">
        <v>38</v>
      </c>
      <c r="C53" s="215"/>
      <c r="D53" s="25" t="s">
        <v>87</v>
      </c>
      <c r="E53" s="133"/>
      <c r="F53" s="53">
        <v>1</v>
      </c>
      <c r="G53" s="48">
        <f>F53*E53</f>
        <v>0</v>
      </c>
      <c r="H53" s="39">
        <f>IF(D53="X",3,"")</f>
        <v>3</v>
      </c>
    </row>
    <row r="54" spans="1:8" ht="75">
      <c r="A54" s="40" t="s">
        <v>13</v>
      </c>
      <c r="B54" s="15" t="s">
        <v>32</v>
      </c>
      <c r="C54" s="216"/>
      <c r="D54" s="25"/>
      <c r="E54" s="136"/>
      <c r="F54" s="26"/>
      <c r="G54" s="44"/>
    </row>
    <row r="55" spans="1:8" ht="75">
      <c r="A55" s="40" t="s">
        <v>14</v>
      </c>
      <c r="B55" s="15" t="s">
        <v>33</v>
      </c>
      <c r="C55" s="216"/>
      <c r="D55" s="25"/>
      <c r="E55" s="136"/>
      <c r="F55" s="26"/>
      <c r="G55" s="44"/>
    </row>
    <row r="56" spans="1:8" ht="75">
      <c r="A56" s="40" t="s">
        <v>20</v>
      </c>
      <c r="B56" s="15" t="s">
        <v>34</v>
      </c>
      <c r="C56" s="216"/>
      <c r="D56" s="25"/>
      <c r="E56" s="136"/>
      <c r="F56" s="26"/>
      <c r="G56" s="44"/>
    </row>
    <row r="57" spans="1:8" ht="30">
      <c r="A57" s="40" t="s">
        <v>18</v>
      </c>
      <c r="B57" s="220" t="s">
        <v>35</v>
      </c>
      <c r="C57" s="217"/>
      <c r="D57" s="25"/>
      <c r="E57" s="136"/>
      <c r="F57" s="26"/>
      <c r="G57" s="44"/>
    </row>
    <row r="58" spans="1:8" ht="30.75" thickBot="1">
      <c r="A58" s="221"/>
      <c r="B58" s="222"/>
      <c r="C58" s="223"/>
      <c r="D58" s="224"/>
      <c r="E58" s="74"/>
      <c r="F58" s="78" t="s">
        <v>22</v>
      </c>
      <c r="G58" s="38">
        <f>SUM(H35:H57)</f>
        <v>12</v>
      </c>
    </row>
    <row r="59" spans="1:8" ht="30.75" thickBot="1">
      <c r="A59" s="244"/>
      <c r="B59" s="244"/>
      <c r="C59" s="244"/>
      <c r="D59" s="244"/>
      <c r="E59" s="244"/>
      <c r="F59" s="245" t="s">
        <v>23</v>
      </c>
      <c r="G59" s="72">
        <f>SUM(G35:G57)</f>
        <v>0</v>
      </c>
    </row>
    <row r="60" spans="1:8">
      <c r="A60" s="223"/>
      <c r="B60" s="223"/>
      <c r="C60" s="223"/>
      <c r="D60" s="223"/>
      <c r="E60" s="225"/>
      <c r="F60" s="6"/>
      <c r="G60" s="6"/>
    </row>
    <row r="61" spans="1:8" ht="30" customHeight="1">
      <c r="A61" s="226"/>
      <c r="B61" s="223"/>
      <c r="C61" s="223"/>
      <c r="D61" s="227"/>
      <c r="E61" s="228"/>
      <c r="F61" s="229" t="s">
        <v>144</v>
      </c>
      <c r="G61" s="52">
        <f>SUM(G29+G59)</f>
        <v>0</v>
      </c>
    </row>
    <row r="62" spans="1:8" ht="15" customHeight="1" thickBot="1">
      <c r="A62" s="31"/>
      <c r="D62" s="124"/>
      <c r="E62" s="125"/>
      <c r="F62" s="52"/>
      <c r="G62" s="52"/>
    </row>
    <row r="63" spans="1:8" ht="30.75" thickBot="1">
      <c r="C63" s="63" t="s">
        <v>39</v>
      </c>
      <c r="D63" s="64"/>
      <c r="E63" s="64"/>
      <c r="F63" s="64"/>
      <c r="G63" s="59">
        <f>ROUND((G5+G11+G17+G23+G35+G41+G47+G53)/(G28+G58),1)*5+1</f>
        <v>1</v>
      </c>
    </row>
    <row r="64" spans="1:8">
      <c r="E64"/>
      <c r="F64"/>
      <c r="G64"/>
    </row>
    <row r="65" spans="1:7" ht="45">
      <c r="A65" s="10"/>
      <c r="B65" s="61" t="s">
        <v>48</v>
      </c>
      <c r="C65" s="10"/>
      <c r="D65" s="10"/>
      <c r="E65" s="10"/>
      <c r="F65" s="10"/>
      <c r="G65" s="10"/>
    </row>
    <row r="66" spans="1:7">
      <c r="E66"/>
      <c r="F66"/>
      <c r="G66"/>
    </row>
    <row r="67" spans="1:7">
      <c r="E67"/>
      <c r="F67"/>
      <c r="G67"/>
    </row>
    <row r="68" spans="1:7">
      <c r="E68"/>
      <c r="F68"/>
      <c r="G68"/>
    </row>
    <row r="69" spans="1:7">
      <c r="E69"/>
      <c r="F69"/>
      <c r="G69"/>
    </row>
    <row r="70" spans="1:7">
      <c r="E70"/>
      <c r="F70"/>
      <c r="G70"/>
    </row>
    <row r="71" spans="1:7">
      <c r="E71"/>
      <c r="F71"/>
      <c r="G71"/>
    </row>
    <row r="72" spans="1:7">
      <c r="E72"/>
      <c r="F72"/>
      <c r="G72"/>
    </row>
    <row r="73" spans="1:7">
      <c r="E73"/>
      <c r="F73"/>
      <c r="G73"/>
    </row>
    <row r="74" spans="1:7">
      <c r="E74"/>
      <c r="F74"/>
      <c r="G74"/>
    </row>
    <row r="75" spans="1:7">
      <c r="E75"/>
      <c r="F75"/>
      <c r="G75"/>
    </row>
    <row r="76" spans="1:7">
      <c r="E76"/>
      <c r="F76"/>
      <c r="G76"/>
    </row>
    <row r="77" spans="1:7">
      <c r="E77"/>
      <c r="F77"/>
      <c r="G77"/>
    </row>
    <row r="78" spans="1:7">
      <c r="E78"/>
      <c r="F78"/>
      <c r="G78"/>
    </row>
    <row r="79" spans="1:7">
      <c r="E79"/>
      <c r="F79"/>
      <c r="G79"/>
    </row>
    <row r="80" spans="1:7">
      <c r="E80"/>
      <c r="F80"/>
      <c r="G80"/>
    </row>
    <row r="81" spans="5:7">
      <c r="E81"/>
      <c r="F81"/>
      <c r="G81"/>
    </row>
    <row r="82" spans="5:7">
      <c r="E82"/>
      <c r="F82"/>
      <c r="G82"/>
    </row>
    <row r="83" spans="5:7">
      <c r="E83"/>
      <c r="F83"/>
      <c r="G83"/>
    </row>
    <row r="84" spans="5:7">
      <c r="E84"/>
      <c r="F84"/>
      <c r="G84"/>
    </row>
    <row r="85" spans="5:7">
      <c r="E85"/>
      <c r="F85"/>
      <c r="G85"/>
    </row>
    <row r="86" spans="5:7">
      <c r="E86"/>
      <c r="F86"/>
      <c r="G86"/>
    </row>
    <row r="87" spans="5:7">
      <c r="E87"/>
      <c r="F87"/>
      <c r="G87"/>
    </row>
    <row r="88" spans="5:7">
      <c r="E88"/>
      <c r="F88"/>
      <c r="G88"/>
    </row>
    <row r="89" spans="5:7">
      <c r="E89"/>
      <c r="F89"/>
      <c r="G89"/>
    </row>
    <row r="90" spans="5:7">
      <c r="E90"/>
      <c r="F90"/>
      <c r="G90"/>
    </row>
    <row r="91" spans="5:7">
      <c r="E91"/>
      <c r="F91"/>
      <c r="G91"/>
    </row>
    <row r="92" spans="5:7">
      <c r="E92"/>
      <c r="F92"/>
      <c r="G92"/>
    </row>
    <row r="93" spans="5:7">
      <c r="E93"/>
      <c r="F93"/>
      <c r="G93"/>
    </row>
    <row r="94" spans="5:7">
      <c r="E94"/>
      <c r="F94"/>
      <c r="G94"/>
    </row>
    <row r="95" spans="5:7">
      <c r="E95"/>
      <c r="F95"/>
      <c r="G95"/>
    </row>
    <row r="96" spans="5:7">
      <c r="E96"/>
      <c r="F96"/>
      <c r="G96"/>
    </row>
    <row r="97" spans="5:7">
      <c r="E97"/>
      <c r="F97"/>
      <c r="G97"/>
    </row>
    <row r="98" spans="5:7">
      <c r="E98"/>
      <c r="F98"/>
      <c r="G98"/>
    </row>
    <row r="99" spans="5:7">
      <c r="E99"/>
      <c r="F99"/>
      <c r="G99"/>
    </row>
    <row r="100" spans="5:7">
      <c r="E100"/>
      <c r="F100"/>
      <c r="G100"/>
    </row>
    <row r="101" spans="5:7">
      <c r="E101"/>
      <c r="F101"/>
      <c r="G101"/>
    </row>
    <row r="102" spans="5:7">
      <c r="E102"/>
      <c r="F102"/>
      <c r="G102"/>
    </row>
    <row r="103" spans="5:7">
      <c r="E103"/>
      <c r="F103"/>
      <c r="G103"/>
    </row>
    <row r="104" spans="5:7">
      <c r="E104"/>
      <c r="F104"/>
      <c r="G104"/>
    </row>
    <row r="105" spans="5:7">
      <c r="E105"/>
      <c r="F105"/>
      <c r="G105"/>
    </row>
    <row r="106" spans="5:7">
      <c r="E106"/>
      <c r="F106"/>
      <c r="G106"/>
    </row>
    <row r="107" spans="5:7">
      <c r="E107"/>
      <c r="F107"/>
      <c r="G107"/>
    </row>
    <row r="108" spans="5:7">
      <c r="E108"/>
      <c r="F108"/>
      <c r="G108"/>
    </row>
    <row r="109" spans="5:7">
      <c r="E109"/>
      <c r="F109"/>
      <c r="G109"/>
    </row>
    <row r="110" spans="5:7">
      <c r="E110"/>
      <c r="F110"/>
      <c r="G110"/>
    </row>
    <row r="111" spans="5:7">
      <c r="E111"/>
      <c r="F111"/>
      <c r="G111"/>
    </row>
    <row r="112" spans="5:7">
      <c r="E112"/>
      <c r="F112"/>
      <c r="G112"/>
    </row>
    <row r="113" spans="5:7">
      <c r="E113"/>
      <c r="F113"/>
      <c r="G113"/>
    </row>
    <row r="114" spans="5:7">
      <c r="E114"/>
      <c r="F114"/>
      <c r="G114"/>
    </row>
    <row r="115" spans="5:7">
      <c r="E115"/>
      <c r="F115"/>
      <c r="G115"/>
    </row>
    <row r="116" spans="5:7">
      <c r="E116"/>
      <c r="F116"/>
      <c r="G116"/>
    </row>
    <row r="117" spans="5:7">
      <c r="E117"/>
      <c r="F117"/>
      <c r="G117"/>
    </row>
    <row r="118" spans="5:7">
      <c r="E118"/>
      <c r="F118"/>
      <c r="G118"/>
    </row>
    <row r="119" spans="5:7">
      <c r="E119"/>
      <c r="F119"/>
      <c r="G119"/>
    </row>
    <row r="120" spans="5:7">
      <c r="E120"/>
      <c r="F120"/>
      <c r="G120"/>
    </row>
    <row r="121" spans="5:7">
      <c r="E121"/>
      <c r="F121"/>
      <c r="G121"/>
    </row>
    <row r="122" spans="5:7">
      <c r="E122"/>
      <c r="F122"/>
      <c r="G122"/>
    </row>
    <row r="123" spans="5:7">
      <c r="E123"/>
      <c r="F123"/>
      <c r="G123"/>
    </row>
    <row r="134" spans="5:7">
      <c r="E134" s="38"/>
      <c r="F134" s="38"/>
      <c r="G134" s="52"/>
    </row>
    <row r="136" spans="5:7">
      <c r="E136"/>
      <c r="F136"/>
      <c r="G136"/>
    </row>
    <row r="137" spans="5:7">
      <c r="E137"/>
      <c r="F137"/>
      <c r="G137"/>
    </row>
    <row r="138" spans="5:7">
      <c r="E138"/>
      <c r="F138"/>
      <c r="G138"/>
    </row>
    <row r="139" spans="5:7">
      <c r="E139"/>
      <c r="F139"/>
      <c r="G139"/>
    </row>
    <row r="140" spans="5:7">
      <c r="E140"/>
      <c r="F140"/>
      <c r="G140"/>
    </row>
    <row r="141" spans="5:7">
      <c r="E141"/>
      <c r="F141"/>
      <c r="G141"/>
    </row>
    <row r="142" spans="5:7">
      <c r="E142"/>
      <c r="F142"/>
      <c r="G142"/>
    </row>
    <row r="143" spans="5:7">
      <c r="E143"/>
      <c r="F143"/>
      <c r="G143"/>
    </row>
    <row r="144" spans="5:7">
      <c r="E144"/>
      <c r="F144"/>
      <c r="G144"/>
    </row>
    <row r="145" spans="5:7">
      <c r="E145"/>
      <c r="F145"/>
      <c r="G145"/>
    </row>
    <row r="146" spans="5:7">
      <c r="E146"/>
      <c r="F146"/>
      <c r="G146"/>
    </row>
    <row r="147" spans="5:7">
      <c r="E147"/>
      <c r="F147"/>
      <c r="G147"/>
    </row>
    <row r="148" spans="5:7">
      <c r="E148"/>
      <c r="F148"/>
      <c r="G148"/>
    </row>
    <row r="149" spans="5:7">
      <c r="E149"/>
      <c r="F149"/>
      <c r="G149"/>
    </row>
  </sheetData>
  <sheetProtection algorithmName="SHA-512" hashValue="eyyi6KQugL6mMGjcP2rHyYqfNLbr3lnaTsQ+OjdlmFGPjtFHaQGH82JhXTs9l/QmDivCaqAavQnGyeV0z9mkMg==" saltValue="ImOjdhQfTtMhDsbSV7Auuw==" spinCount="100000" sheet="1" objects="1" scenarios="1"/>
  <mergeCells count="10">
    <mergeCell ref="C41:C45"/>
    <mergeCell ref="C47:C51"/>
    <mergeCell ref="C53:C57"/>
    <mergeCell ref="B34:H34"/>
    <mergeCell ref="C35:C39"/>
    <mergeCell ref="C5:C9"/>
    <mergeCell ref="C11:C15"/>
    <mergeCell ref="C17:C21"/>
    <mergeCell ref="C23:C27"/>
    <mergeCell ref="A33:C33"/>
  </mergeCells>
  <pageMargins left="0.25" right="0.25" top="0.75" bottom="0.75" header="0.3" footer="0.3"/>
  <pageSetup paperSize="9" scale="5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F1B2-62C2-498A-B0B6-5ED308F8DA06}">
  <sheetPr>
    <pageSetUpPr fitToPage="1"/>
  </sheetPr>
  <dimension ref="A1:D13"/>
  <sheetViews>
    <sheetView zoomScale="73" zoomScaleNormal="120" workbookViewId="0">
      <selection activeCell="D25" sqref="D25"/>
    </sheetView>
  </sheetViews>
  <sheetFormatPr baseColWidth="10" defaultColWidth="11.42578125" defaultRowHeight="15"/>
  <cols>
    <col min="1" max="1" width="65.85546875" customWidth="1"/>
    <col min="2" max="2" width="11.7109375" style="3" customWidth="1"/>
    <col min="3" max="3" width="4.28515625" customWidth="1"/>
    <col min="4" max="4" width="15.85546875" style="3" bestFit="1" customWidth="1"/>
  </cols>
  <sheetData>
    <row r="1" spans="1:4" ht="18.75">
      <c r="A1" s="2" t="s">
        <v>40</v>
      </c>
    </row>
    <row r="2" spans="1:4" ht="18.75">
      <c r="A2" s="2"/>
    </row>
    <row r="3" spans="1:4" ht="45" customHeight="1">
      <c r="A3" s="66" t="s">
        <v>41</v>
      </c>
    </row>
    <row r="5" spans="1:4">
      <c r="A5" s="57"/>
      <c r="B5" s="67" t="s">
        <v>8</v>
      </c>
      <c r="C5" s="57"/>
      <c r="D5" s="67" t="s">
        <v>42</v>
      </c>
    </row>
    <row r="7" spans="1:4">
      <c r="A7" t="s">
        <v>147</v>
      </c>
      <c r="B7" s="4">
        <v>0.5</v>
      </c>
      <c r="D7" s="5">
        <f>'Réalisation et résultat'!G111</f>
        <v>1</v>
      </c>
    </row>
    <row r="9" spans="1:4">
      <c r="A9" t="s">
        <v>43</v>
      </c>
      <c r="B9" s="4">
        <v>0.2</v>
      </c>
      <c r="D9" s="5">
        <f>Documentation!G44</f>
        <v>1</v>
      </c>
    </row>
    <row r="11" spans="1:4">
      <c r="A11" t="s">
        <v>44</v>
      </c>
      <c r="B11" s="4">
        <v>0.3</v>
      </c>
      <c r="D11" s="5">
        <f>'Présentation et entretien prof'!G63</f>
        <v>1</v>
      </c>
    </row>
    <row r="12" spans="1:4" ht="15.75" thickBot="1"/>
    <row r="13" spans="1:4" ht="15.75" thickBot="1">
      <c r="A13" s="68" t="s">
        <v>45</v>
      </c>
      <c r="B13" s="69"/>
      <c r="C13" s="70"/>
      <c r="D13" s="71">
        <f>ROUND((D7*B7+D9*B9+D11*B11),1)</f>
        <v>1</v>
      </c>
    </row>
  </sheetData>
  <sheetProtection algorithmName="SHA-512" hashValue="zZXgjQBbu2ah6JBDlEvma5V9yzQmRWolP3t8iFN/u6PEnNzhdITrJIuPKxPRl95NNp+Oypm2kHkFJPA1CJnf2g==" saltValue="T7RXT3APF04c8Be+jgpjGg==" spinCount="100000" sheet="1" objects="1" scenarios="1"/>
  <pageMargins left="0.7" right="0.7" top="0.78740157499999996" bottom="0.78740157499999996" header="0.3" footer="0.3"/>
  <pageSetup paperSize="9" scale="8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7C2C068ECF3A4EB3212B67F263FAA8" ma:contentTypeVersion="6" ma:contentTypeDescription="Crée un document." ma:contentTypeScope="" ma:versionID="9ed45e0f82c0a7eb4fc979ea7e4abb3d">
  <xsd:schema xmlns:xsd="http://www.w3.org/2001/XMLSchema" xmlns:xs="http://www.w3.org/2001/XMLSchema" xmlns:p="http://schemas.microsoft.com/office/2006/metadata/properties" xmlns:ns2="4622e6ba-55de-43f2-bfb6-a9cd7809e508" targetNamespace="http://schemas.microsoft.com/office/2006/metadata/properties" ma:root="true" ma:fieldsID="92e6fc4983f63585441ce5c92cc7062c" ns2:_="">
    <xsd:import namespace="4622e6ba-55de-43f2-bfb6-a9cd7809e5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2e6ba-55de-43f2-bfb6-a9cd7809e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52E660-90FD-45E3-87CF-1F1C16DDDAC4}">
  <ds:schemaRefs>
    <ds:schemaRef ds:uri="http://schemas.microsoft.com/sharepoint/v3/contenttype/forms"/>
  </ds:schemaRefs>
</ds:datastoreItem>
</file>

<file path=customXml/itemProps2.xml><?xml version="1.0" encoding="utf-8"?>
<ds:datastoreItem xmlns:ds="http://schemas.openxmlformats.org/officeDocument/2006/customXml" ds:itemID="{8DDC93BE-EAC4-47BE-A506-F2CF08721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22e6ba-55de-43f2-bfb6-a9cd7809e5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3F9827-70C0-43A9-AABE-C74298C8E8EF}">
  <ds:schemaRefs>
    <ds:schemaRef ds:uri="http://schemas.microsoft.com/office/2006/metadata/properties"/>
    <ds:schemaRef ds:uri="http://www.w3.org/2000/xmlns/"/>
    <ds:schemaRef ds:uri="http://schemas.microsoft.com/office/infopath/2007/PartnerControls"/>
  </ds:schemaRefs>
</ds:datastoreItem>
</file>

<file path=docMetadata/LabelInfo.xml><?xml version="1.0" encoding="utf-8"?>
<clbl:labelList xmlns:clbl="http://schemas.microsoft.com/office/2020/mipLabelMetadata">
  <clbl:label id="{6f57d82d-c344-4d8d-8817-49e8b5b5156d}" enabled="1" method="Standard" siteId="{4a8793f9-ac19-46e8-bb46-cd310ddd260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Veuillez noter</vt:lpstr>
      <vt:lpstr>Synopsis</vt:lpstr>
      <vt:lpstr>Réalisation et résultat</vt:lpstr>
      <vt:lpstr>Documentation</vt:lpstr>
      <vt:lpstr>Présentation et entretien prof</vt:lpstr>
      <vt:lpstr>Récapitulation des notes</vt:lpstr>
      <vt:lpstr>'Réalisation et résultat'!Zone_d_impression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Beda Wick</dc:creator>
  <cp:keywords/>
  <dc:description/>
  <cp:lastModifiedBy>Aurélie Aubry - CF Polybat</cp:lastModifiedBy>
  <cp:revision/>
  <cp:lastPrinted>2023-11-27T15:14:21Z</cp:lastPrinted>
  <dcterms:created xsi:type="dcterms:W3CDTF">2021-09-25T09:23:05Z</dcterms:created>
  <dcterms:modified xsi:type="dcterms:W3CDTF">2023-11-27T15:38:27Z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0x0101007C7C2C068ECF3A4EB3212B67F263FAA8</vt:lpwstr>
  </property>
</Properties>
</file>